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cafferty\Desktop\"/>
    </mc:Choice>
  </mc:AlternateContent>
  <xr:revisionPtr revIDLastSave="0" documentId="13_ncr:1_{83386445-980A-4EF5-9FA6-35531B63933E}" xr6:coauthVersionLast="36" xr6:coauthVersionMax="36" xr10:uidLastSave="{00000000-0000-0000-0000-000000000000}"/>
  <bookViews>
    <workbookView xWindow="0" yWindow="0" windowWidth="19200" windowHeight="11385" xr2:uid="{00000000-000D-0000-FFFF-FFFF00000000}"/>
  </bookViews>
  <sheets>
    <sheet name="2022 Survey Data_0" sheetId="2" r:id="rId1"/>
    <sheet name="Nomination Conversion" sheetId="3" r:id="rId2"/>
  </sheets>
  <calcPr calcId="191029"/>
</workbook>
</file>

<file path=xl/calcChain.xml><?xml version="1.0" encoding="utf-8"?>
<calcChain xmlns="http://schemas.openxmlformats.org/spreadsheetml/2006/main">
  <c r="H3" i="3" l="1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G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9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40" i="3"/>
  <c r="E41" i="3"/>
  <c r="E42" i="3"/>
  <c r="E46" i="3"/>
  <c r="E48" i="3"/>
  <c r="E51" i="3"/>
  <c r="E52" i="3"/>
  <c r="E53" i="3"/>
  <c r="E61" i="3"/>
  <c r="E72" i="3"/>
  <c r="E73" i="3"/>
  <c r="E78" i="3"/>
  <c r="E80" i="3"/>
  <c r="E81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H2" i="3"/>
  <c r="F2" i="3"/>
  <c r="E2" i="3"/>
  <c r="B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2" i="3"/>
  <c r="AK16" i="2"/>
  <c r="AK17" i="2"/>
  <c r="AK18" i="2"/>
  <c r="AK19" i="2"/>
  <c r="AK20" i="2"/>
  <c r="AK21" i="2"/>
  <c r="AK27" i="2"/>
  <c r="AK28" i="2"/>
  <c r="AK29" i="2"/>
  <c r="AK30" i="2"/>
  <c r="AK31" i="2"/>
  <c r="AK32" i="2"/>
  <c r="AK33" i="2"/>
  <c r="AK34" i="2"/>
  <c r="AK35" i="2"/>
  <c r="AK36" i="2"/>
  <c r="AK37" i="2"/>
  <c r="AK38" i="2"/>
  <c r="AK39" i="2"/>
  <c r="AK40" i="2"/>
  <c r="AK41" i="2"/>
  <c r="AK42" i="2"/>
  <c r="AK43" i="2"/>
  <c r="AK44" i="2"/>
  <c r="AK45" i="2"/>
  <c r="AK46" i="2"/>
  <c r="AK47" i="2"/>
  <c r="AK48" i="2"/>
  <c r="AK49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AK69" i="2"/>
  <c r="AK70" i="2"/>
  <c r="AK71" i="2"/>
  <c r="AK72" i="2"/>
  <c r="AK73" i="2"/>
  <c r="AK74" i="2"/>
  <c r="AK75" i="2"/>
  <c r="AK76" i="2"/>
  <c r="AK77" i="2"/>
  <c r="AK78" i="2"/>
  <c r="AK79" i="2"/>
  <c r="AK80" i="2"/>
  <c r="AK81" i="2"/>
  <c r="AK2" i="2"/>
  <c r="AI3" i="2"/>
  <c r="AI4" i="2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AI74" i="2"/>
  <c r="AI75" i="2"/>
  <c r="AI76" i="2"/>
  <c r="AI77" i="2"/>
  <c r="AI78" i="2"/>
  <c r="AI79" i="2"/>
  <c r="AI80" i="2"/>
  <c r="AI81" i="2"/>
  <c r="AI2" i="2"/>
  <c r="AH3" i="2"/>
  <c r="AH4" i="2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1" i="2"/>
  <c r="AH42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7" i="2"/>
  <c r="AH78" i="2"/>
  <c r="AH79" i="2"/>
  <c r="AH80" i="2"/>
  <c r="AH81" i="2"/>
  <c r="AH2" i="2"/>
  <c r="AG3" i="2"/>
  <c r="AJ3" i="2" s="1"/>
  <c r="AG4" i="2"/>
  <c r="AJ4" i="2" s="1"/>
  <c r="AG5" i="2"/>
  <c r="AJ5" i="2" s="1"/>
  <c r="AG6" i="2"/>
  <c r="AJ6" i="2" s="1"/>
  <c r="AG7" i="2"/>
  <c r="AJ7" i="2" s="1"/>
  <c r="AG8" i="2"/>
  <c r="AJ8" i="2" s="1"/>
  <c r="AG9" i="2"/>
  <c r="AJ9" i="2" s="1"/>
  <c r="AG10" i="2"/>
  <c r="AJ10" i="2" s="1"/>
  <c r="AG11" i="2"/>
  <c r="AJ11" i="2" s="1"/>
  <c r="AG12" i="2"/>
  <c r="AJ12" i="2" s="1"/>
  <c r="AG13" i="2"/>
  <c r="AJ13" i="2" s="1"/>
  <c r="AG14" i="2"/>
  <c r="AJ14" i="2" s="1"/>
  <c r="AG15" i="2"/>
  <c r="AJ15" i="2" s="1"/>
  <c r="AG16" i="2"/>
  <c r="AJ16" i="2" s="1"/>
  <c r="AG17" i="2"/>
  <c r="AJ17" i="2" s="1"/>
  <c r="AG18" i="2"/>
  <c r="AJ18" i="2" s="1"/>
  <c r="AG19" i="2"/>
  <c r="AJ19" i="2" s="1"/>
  <c r="AG20" i="2"/>
  <c r="AJ20" i="2" s="1"/>
  <c r="AG21" i="2"/>
  <c r="AJ21" i="2" s="1"/>
  <c r="AG22" i="2"/>
  <c r="AJ22" i="2" s="1"/>
  <c r="AG23" i="2"/>
  <c r="AJ23" i="2" s="1"/>
  <c r="AG24" i="2"/>
  <c r="AJ24" i="2" s="1"/>
  <c r="AG25" i="2"/>
  <c r="AJ25" i="2" s="1"/>
  <c r="AG26" i="2"/>
  <c r="AJ26" i="2" s="1"/>
  <c r="AG27" i="2"/>
  <c r="AJ27" i="2" s="1"/>
  <c r="AG28" i="2"/>
  <c r="AJ28" i="2" s="1"/>
  <c r="AG29" i="2"/>
  <c r="AJ29" i="2" s="1"/>
  <c r="AG30" i="2"/>
  <c r="AJ30" i="2" s="1"/>
  <c r="AG31" i="2"/>
  <c r="AJ31" i="2" s="1"/>
  <c r="AG32" i="2"/>
  <c r="AJ32" i="2" s="1"/>
  <c r="AG33" i="2"/>
  <c r="AJ33" i="2" s="1"/>
  <c r="AG34" i="2"/>
  <c r="AJ34" i="2" s="1"/>
  <c r="AG35" i="2"/>
  <c r="AJ35" i="2" s="1"/>
  <c r="AG36" i="2"/>
  <c r="AJ36" i="2" s="1"/>
  <c r="AG37" i="2"/>
  <c r="AJ37" i="2" s="1"/>
  <c r="AG38" i="2"/>
  <c r="AJ38" i="2" s="1"/>
  <c r="AG39" i="2"/>
  <c r="AJ39" i="2" s="1"/>
  <c r="AG40" i="2"/>
  <c r="AJ40" i="2" s="1"/>
  <c r="AG41" i="2"/>
  <c r="AJ41" i="2" s="1"/>
  <c r="AG42" i="2"/>
  <c r="AJ42" i="2" s="1"/>
  <c r="AG43" i="2"/>
  <c r="AJ43" i="2" s="1"/>
  <c r="AG44" i="2"/>
  <c r="AJ44" i="2" s="1"/>
  <c r="AG45" i="2"/>
  <c r="AJ45" i="2" s="1"/>
  <c r="AG46" i="2"/>
  <c r="AJ46" i="2" s="1"/>
  <c r="AG47" i="2"/>
  <c r="AJ47" i="2" s="1"/>
  <c r="AG48" i="2"/>
  <c r="AJ48" i="2" s="1"/>
  <c r="AG49" i="2"/>
  <c r="AJ49" i="2" s="1"/>
  <c r="AG50" i="2"/>
  <c r="AJ50" i="2" s="1"/>
  <c r="AG51" i="2"/>
  <c r="AJ51" i="2" s="1"/>
  <c r="AG52" i="2"/>
  <c r="AJ52" i="2" s="1"/>
  <c r="AG53" i="2"/>
  <c r="AJ53" i="2" s="1"/>
  <c r="AG54" i="2"/>
  <c r="AJ54" i="2" s="1"/>
  <c r="AG55" i="2"/>
  <c r="AJ55" i="2" s="1"/>
  <c r="AG56" i="2"/>
  <c r="AJ56" i="2" s="1"/>
  <c r="AG57" i="2"/>
  <c r="AJ57" i="2" s="1"/>
  <c r="AG58" i="2"/>
  <c r="AJ58" i="2" s="1"/>
  <c r="AG59" i="2"/>
  <c r="AJ59" i="2" s="1"/>
  <c r="AG60" i="2"/>
  <c r="AJ60" i="2" s="1"/>
  <c r="AG61" i="2"/>
  <c r="AJ61" i="2" s="1"/>
  <c r="AG62" i="2"/>
  <c r="AJ62" i="2" s="1"/>
  <c r="AG63" i="2"/>
  <c r="AJ63" i="2" s="1"/>
  <c r="AG64" i="2"/>
  <c r="AJ64" i="2" s="1"/>
  <c r="AG65" i="2"/>
  <c r="AJ65" i="2" s="1"/>
  <c r="AG66" i="2"/>
  <c r="AJ66" i="2" s="1"/>
  <c r="AG67" i="2"/>
  <c r="AJ67" i="2" s="1"/>
  <c r="AG68" i="2"/>
  <c r="AJ68" i="2" s="1"/>
  <c r="AG69" i="2"/>
  <c r="AJ69" i="2" s="1"/>
  <c r="AG70" i="2"/>
  <c r="AJ70" i="2" s="1"/>
  <c r="AG71" i="2"/>
  <c r="AJ71" i="2" s="1"/>
  <c r="AG72" i="2"/>
  <c r="AJ72" i="2" s="1"/>
  <c r="AG73" i="2"/>
  <c r="AJ73" i="2" s="1"/>
  <c r="AG74" i="2"/>
  <c r="AJ74" i="2" s="1"/>
  <c r="AG75" i="2"/>
  <c r="AJ75" i="2" s="1"/>
  <c r="AG76" i="2"/>
  <c r="AJ76" i="2" s="1"/>
  <c r="AG77" i="2"/>
  <c r="AJ77" i="2" s="1"/>
  <c r="AG78" i="2"/>
  <c r="AJ78" i="2" s="1"/>
  <c r="AG79" i="2"/>
  <c r="AJ79" i="2" s="1"/>
  <c r="AG80" i="2"/>
  <c r="AJ80" i="2" s="1"/>
  <c r="AG81" i="2"/>
  <c r="AJ81" i="2" s="1"/>
  <c r="AG2" i="2"/>
  <c r="AJ2" i="2" s="1"/>
</calcChain>
</file>

<file path=xl/sharedStrings.xml><?xml version="1.0" encoding="utf-8"?>
<sst xmlns="http://schemas.openxmlformats.org/spreadsheetml/2006/main" count="765" uniqueCount="242">
  <si>
    <t>OBJECTID</t>
  </si>
  <si>
    <t>GlobalID</t>
  </si>
  <si>
    <t>CreationDate</t>
  </si>
  <si>
    <t>Creator</t>
  </si>
  <si>
    <t>EditDate</t>
  </si>
  <si>
    <t>Editor</t>
  </si>
  <si>
    <t>Notes</t>
  </si>
  <si>
    <t>Fish Capture</t>
  </si>
  <si>
    <t>Number of Fish</t>
  </si>
  <si>
    <t>Fish Capture (2)</t>
  </si>
  <si>
    <t>Number of Fish (2)</t>
  </si>
  <si>
    <t>Fish Capture (3)</t>
  </si>
  <si>
    <t>Number of Fish (3)</t>
  </si>
  <si>
    <t>Sample Method</t>
  </si>
  <si>
    <t>Observer</t>
  </si>
  <si>
    <t>Observer (2)</t>
  </si>
  <si>
    <t>Stream Width (OHWM-FT)</t>
  </si>
  <si>
    <t>Gradient</t>
  </si>
  <si>
    <t>Dominate Substrate</t>
  </si>
  <si>
    <t>Fish Habitat Features</t>
  </si>
  <si>
    <t>Fish Habitat Features (2)</t>
  </si>
  <si>
    <t>FRPA barrier?</t>
  </si>
  <si>
    <t>End of survey?</t>
  </si>
  <si>
    <t xml:space="preserve">Channel Type </t>
  </si>
  <si>
    <t>Latitude</t>
  </si>
  <si>
    <t>Longitude</t>
  </si>
  <si>
    <t>Altitude</t>
  </si>
  <si>
    <t xml:space="preserve">Start of Trapping Date/Time </t>
  </si>
  <si>
    <t>Site</t>
  </si>
  <si>
    <t xml:space="preserve">End Trapping Date/Time </t>
  </si>
  <si>
    <t>x</t>
  </si>
  <si>
    <t>y</t>
  </si>
  <si>
    <t>e976ed85-cc53-431d-88d4-5df1dc0fdb72</t>
  </si>
  <si>
    <t>kaitlynn.cafferty_adfg</t>
  </si>
  <si>
    <t>Fritz Creek, very perched culvert; 5 traps placed (3 up, 2 down)</t>
  </si>
  <si>
    <t xml:space="preserve">Dolly Varden </t>
  </si>
  <si>
    <t>1</t>
  </si>
  <si>
    <t>MT</t>
  </si>
  <si>
    <t>KC</t>
  </si>
  <si>
    <t>TM</t>
  </si>
  <si>
    <t>8-10</t>
  </si>
  <si>
    <t>Spawning Substrate</t>
  </si>
  <si>
    <t>Fritz Creek at East End Rd</t>
  </si>
  <si>
    <t>2b87bdbc-308b-4918-a67f-a39be631e75f</t>
  </si>
  <si>
    <t>Diamond Creek US trap 1</t>
  </si>
  <si>
    <t>3</t>
  </si>
  <si>
    <t xml:space="preserve">Diamond Creek at Sterling Highway </t>
  </si>
  <si>
    <t>39667594-63da-4da8-aa84-4d5c242b27f5</t>
  </si>
  <si>
    <t xml:space="preserve">Diamond Creek US trap 2 </t>
  </si>
  <si>
    <t>No Fish</t>
  </si>
  <si>
    <t>Diamond Creek at Sterling Highway</t>
  </si>
  <si>
    <t>41b9dfaa-714d-4644-9f10-36cfc50d6b78</t>
  </si>
  <si>
    <t>Diamond Creek DS trap 1</t>
  </si>
  <si>
    <t>d1f028b2-8ca7-4544-bf95-5120073221f5</t>
  </si>
  <si>
    <t xml:space="preserve">Diamond Creek DS trap 2 </t>
  </si>
  <si>
    <t>e64e1526-f2c1-485d-8efe-3c6ce23d82d0</t>
  </si>
  <si>
    <t>Trap 1</t>
  </si>
  <si>
    <t xml:space="preserve">Trib of East Fork Sixmile at Seward Hwy </t>
  </si>
  <si>
    <t>1a563f37-0e94-4a67-83df-f7595c78f3ab</t>
  </si>
  <si>
    <t>Fish trap 2, in pool</t>
  </si>
  <si>
    <t>Trib of East Fork Sixmile at Seward Hwy</t>
  </si>
  <si>
    <t>4ba0a63d-165c-4a08-aca7-41f490ea2e99</t>
  </si>
  <si>
    <t xml:space="preserve">Fish trap 3, flowing water </t>
  </si>
  <si>
    <t>2</t>
  </si>
  <si>
    <t>208cc7d1-5955-4e92-ae90-e5e83deb3027</t>
  </si>
  <si>
    <t>Trap 4, most US</t>
  </si>
  <si>
    <t>131547f7-d978-45fa-bdb4-d267aa047c01</t>
  </si>
  <si>
    <t>Fish trap 1 in wetland near DOT wall</t>
  </si>
  <si>
    <t>Kenai Trib behind DOT wall on Sterling Highway</t>
  </si>
  <si>
    <t>9a70e1ee-ffb1-4520-9abd-9544ee6ed341</t>
  </si>
  <si>
    <t>Fish trap 2; in wetlands near DOT wall</t>
  </si>
  <si>
    <t>Coho</t>
  </si>
  <si>
    <t>20</t>
  </si>
  <si>
    <t>ffbaaa5d-6c2c-4b0d-a21c-f9b8469de915</t>
  </si>
  <si>
    <t>Fish trap 3; in between silt curtains</t>
  </si>
  <si>
    <t>65608813-1e1b-4481-9d66-3eb3de167e9a</t>
  </si>
  <si>
    <t>Fish trap 4, behind DOT wall</t>
  </si>
  <si>
    <t>11</t>
  </si>
  <si>
    <t xml:space="preserve">Large Pool </t>
  </si>
  <si>
    <t>3495580d-e75a-48fe-afdd-5069cec4bda9</t>
  </si>
  <si>
    <t>Not suitable Fish Habitat</t>
  </si>
  <si>
    <t>Not Fished</t>
  </si>
  <si>
    <t>Boulder</t>
  </si>
  <si>
    <t xml:space="preserve">Lowell Creek-US of tunnel </t>
  </si>
  <si>
    <t>bae6dfbd-f819-443b-90fa-543d0272fcdc</t>
  </si>
  <si>
    <t>Site where we caught 1 coho last year-not nominated. Perched culvert!</t>
  </si>
  <si>
    <t xml:space="preserve">SOF perched culvert </t>
  </si>
  <si>
    <t>23792b85-f05f-4f74-b6a5-005062b3e1bb</t>
  </si>
  <si>
    <t xml:space="preserve">Threespine Stickleback </t>
  </si>
  <si>
    <t>SOF perched culvert</t>
  </si>
  <si>
    <t>530a9cd0-072d-4373-b46e-962757b7dc25</t>
  </si>
  <si>
    <t>6</t>
  </si>
  <si>
    <t>ea6e2e25-608c-4934-a554-494312f59f3b</t>
  </si>
  <si>
    <t>Throats barely underwater</t>
  </si>
  <si>
    <t xml:space="preserve">Rainbow Trout </t>
  </si>
  <si>
    <t>SOF bottom of hill</t>
  </si>
  <si>
    <t>2e8cd932-7387-409e-9244-21c5e2bf8402</t>
  </si>
  <si>
    <t xml:space="preserve">SOF bottom of hill </t>
  </si>
  <si>
    <t>ef97bf68-c100-4118-acd7-ade410be9cec</t>
  </si>
  <si>
    <t>7adc0987-e95e-4dc8-b2b4-056e96a85490</t>
  </si>
  <si>
    <t>Very low flow. Leeches.</t>
  </si>
  <si>
    <t xml:space="preserve">SOF rusted culvert </t>
  </si>
  <si>
    <t>243e78b7-361f-470e-9632-e62a4b3cc479</t>
  </si>
  <si>
    <t>Leeches</t>
  </si>
  <si>
    <t>119e1a0f-c737-49b8-b00b-083478531f43</t>
  </si>
  <si>
    <t>Trap had been moved, potentially bear?</t>
  </si>
  <si>
    <t>SOF rusted culvert</t>
  </si>
  <si>
    <t>4ef51c57-588b-4049-a5b8-527cc62ee694</t>
  </si>
  <si>
    <t>Very limited flow. Not able to trap on other side of culvert</t>
  </si>
  <si>
    <t>SOF lake</t>
  </si>
  <si>
    <t>413b47a5-c580-431b-ae41-83d7a917d66d</t>
  </si>
  <si>
    <t>Not enough flow in outlet to place trap, two traps placed here</t>
  </si>
  <si>
    <t xml:space="preserve">SOF wetland </t>
  </si>
  <si>
    <t>73e6eaf7-4428-475e-b38c-5410871dc930</t>
  </si>
  <si>
    <t xml:space="preserve">McNeil Creek is high gradient step pool/run system, with many small falls. Very brushy. Creek is in steep canyon. </t>
  </si>
  <si>
    <t xml:space="preserve">McNeil Creek at East End Road </t>
  </si>
  <si>
    <t>2a1b818a-67f0-4a88-9d34-7fa327b5144f</t>
  </si>
  <si>
    <t xml:space="preserve">Trap set near small falls, unlike to have anadromous fish due to steep gradient. </t>
  </si>
  <si>
    <t>McNeil Creek at East End Road</t>
  </si>
  <si>
    <t>fdaafe10-9c80-4467-819f-08bc1dcf8ec8</t>
  </si>
  <si>
    <t xml:space="preserve">Stream is relatively high gradient series of step pools and riffles. According to nearby landowner, debris comes downstream in high flows and blocks culvert and floods the area every 5 years or so. </t>
  </si>
  <si>
    <t>Palmer Creek at East End Road</t>
  </si>
  <si>
    <t>6b5f068a-a043-4922-b10f-6482941ee46e</t>
  </si>
  <si>
    <t xml:space="preserve">Step pool-riffle system. High gradient. </t>
  </si>
  <si>
    <t xml:space="preserve">Palmer Creek at East End Road </t>
  </si>
  <si>
    <t>60c854ad-480c-4304-986d-a8bb9eb3fc20</t>
  </si>
  <si>
    <t>Low gradient creek with high organic substrate.</t>
  </si>
  <si>
    <t xml:space="preserve">N. Fork Anchor Trib. (3011) at N. Fork Road </t>
  </si>
  <si>
    <t>2030c2da-c2d0-4fd2-a695-47f32f13a08c</t>
  </si>
  <si>
    <t>Culvert here is perched</t>
  </si>
  <si>
    <t>N. Fork Anchor Trib. (3011) at N. Fork Road</t>
  </si>
  <si>
    <t>30b9261e-54cf-49e1-bb57-b1247d11dac3</t>
  </si>
  <si>
    <t>Stream is overgrown and has sometimes subsurface flows.</t>
  </si>
  <si>
    <t>5</t>
  </si>
  <si>
    <t>N. Fork Anchor Trib. (2021) at N. Fork Road</t>
  </si>
  <si>
    <t>daa36098-47f1-4956-b28b-ffb7072d42b3</t>
  </si>
  <si>
    <t>Culvert is perched</t>
  </si>
  <si>
    <t>ece54e1d-fa86-4d17-93b7-6bd5801b5215</t>
  </si>
  <si>
    <t xml:space="preserve">Downstream of culvert, stream is too shallow/goes subsurface often -unable to trap. Stream is marshy, with low velocities. Not much habitat upstream. </t>
  </si>
  <si>
    <t>N. Fork Anchor Trib. (3029) at N. Fork Road</t>
  </si>
  <si>
    <t>d1ad7e39-b53e-48cf-b766-0676097b014f</t>
  </si>
  <si>
    <t>Low flow</t>
  </si>
  <si>
    <t>N. Fork Anchor Trib. (2021 south) at N. Fork Road</t>
  </si>
  <si>
    <t>f7aafa02-1627-45c7-ad34-3626f3e9a39b</t>
  </si>
  <si>
    <t>Culvert very perched; low flow-difficult to place traps; gravel substrate.</t>
  </si>
  <si>
    <t>5b3ae890-11a6-4dab-a116-8013bfc905f8</t>
  </si>
  <si>
    <t>Culverts (2) perched.</t>
  </si>
  <si>
    <t>Telephone Creek extension at W. Highlands Blvd</t>
  </si>
  <si>
    <t>835aea75-f0e8-46ad-becb-711190d86c1b</t>
  </si>
  <si>
    <t>682fde06-ae0f-481e-bcdf-70d1179f15bc</t>
  </si>
  <si>
    <t xml:space="preserve">Culvert at Hope Hwy, very minimal flow. Tributary of Middle Creek. Trap placed upstream of where stage is in the creek at Cafe. </t>
  </si>
  <si>
    <t xml:space="preserve">Trib of Middle Creek </t>
  </si>
  <si>
    <t>7d08afc6-8788-458d-85aa-2c33824b5e0f</t>
  </si>
  <si>
    <t>Placed just upstream of stage</t>
  </si>
  <si>
    <t>Trib of Middle Creek</t>
  </si>
  <si>
    <t>d7f0dbf6-16cd-4144-9f88-52ea1d0d125b</t>
  </si>
  <si>
    <t xml:space="preserve">Culvert partially blocked? Water beetles. </t>
  </si>
  <si>
    <t>Cannery Rd</t>
  </si>
  <si>
    <t>7dc94069-77ea-4899-9983-14fd67a08d4a</t>
  </si>
  <si>
    <t>b3f05c5d-0782-4cc4-a294-bdaef7434608</t>
  </si>
  <si>
    <t>404ef8b1-3b37-4575-8731-2ee997b451af</t>
  </si>
  <si>
    <t>ae219dc9-0000-4d1b-9d5d-40557063024c</t>
  </si>
  <si>
    <t>Water backed up, little flow.</t>
  </si>
  <si>
    <t>Beaver Creek Oilfield</t>
  </si>
  <si>
    <t>a1242ebd-5d72-437f-87d9-79b4dac70041</t>
  </si>
  <si>
    <t>Beaver Creek Oilfield-Lake Wetland Complex</t>
  </si>
  <si>
    <t>d87adae3-5bbc-4b9a-ae3c-18dfa7ed988f</t>
  </si>
  <si>
    <t>Deeper on upstream side of this culvert</t>
  </si>
  <si>
    <t>10c247d6-2805-4257-90c9-95383615b3b7</t>
  </si>
  <si>
    <t>13d400ae-b385-4ed1-84ab-35a8b1d1bc79</t>
  </si>
  <si>
    <t>d300a91c-27e5-4e9e-b0a9-7955ea277870</t>
  </si>
  <si>
    <t>Coho max length 130 mm</t>
  </si>
  <si>
    <t>8</t>
  </si>
  <si>
    <t>Ninespine Stickleback</t>
  </si>
  <si>
    <t xml:space="preserve">Redoubt Ave </t>
  </si>
  <si>
    <t>1a610214-fa33-4f2e-82ae-69afca3f8e6c</t>
  </si>
  <si>
    <t>Trap placed in deep pool; Coho max length is 120 mm</t>
  </si>
  <si>
    <t>7</t>
  </si>
  <si>
    <t>Redoubt Ave</t>
  </si>
  <si>
    <t>36a136d1-0f9e-4b66-9b1f-cba674296ab0</t>
  </si>
  <si>
    <t>Alaska blackfish length 80mm</t>
  </si>
  <si>
    <t>Alaska Blackfish</t>
  </si>
  <si>
    <t>Processor Creek at Lawton Dr</t>
  </si>
  <si>
    <t>f17b3d52-bdb5-4130-ae38-311485885ca8</t>
  </si>
  <si>
    <t>82563ce3-af04-41a8-b219-15caef3744fb</t>
  </si>
  <si>
    <t xml:space="preserve">Beaver Creek Oilfield </t>
  </si>
  <si>
    <t>83b4f479-8c8d-4159-9fc1-c0e6ecf0e703</t>
  </si>
  <si>
    <t>Beaver Creek Oilfield-near pad</t>
  </si>
  <si>
    <t>8b60f88d-1d75-4cf4-9504-2f89e73d67a2</t>
  </si>
  <si>
    <t>48e1bac0-bee1-4515-8cba-75e56bcd29ff</t>
  </si>
  <si>
    <t>f2a784d6-0588-4d62-83f1-c057913e9d3e</t>
  </si>
  <si>
    <t>f5b0595f-19f4-4d83-9a38-968c40b40e02</t>
  </si>
  <si>
    <t>East Finger Lake Inlet</t>
  </si>
  <si>
    <t>a12a09f7-b8ec-43bd-ab0c-c76830477967</t>
  </si>
  <si>
    <t>Culvert somewhat perched</t>
  </si>
  <si>
    <t>b89954d1-65be-4c1f-9f09-ff9d4695613a</t>
  </si>
  <si>
    <t>f18f9528-43b5-48fb-8af0-24abcb03c391</t>
  </si>
  <si>
    <t>796e4ca5-5657-4850-ad18-7e9a91730721</t>
  </si>
  <si>
    <t>07b08326-7e63-4a9f-ac58-11933c60b016</t>
  </si>
  <si>
    <t>Mid Finger Lakes</t>
  </si>
  <si>
    <t>1731c218-f21c-4d3c-9765-9b646cf56c90</t>
  </si>
  <si>
    <t>85133ab8-c741-402a-9a2b-d4c93c4fa3f3</t>
  </si>
  <si>
    <t>369c5daf-51b5-48b2-beed-84c6a52ca182</t>
  </si>
  <si>
    <t>4</t>
  </si>
  <si>
    <t>Bridge at RR MP 15.2</t>
  </si>
  <si>
    <t>5c9569aa-c13a-4a96-b73e-37c35b5af828</t>
  </si>
  <si>
    <t xml:space="preserve">Bridge at RR MP 15.2 </t>
  </si>
  <si>
    <t>292cdada-720b-4eaa-b1f1-bf3d7541c650</t>
  </si>
  <si>
    <t>808d6f3d-d679-4a3d-aee0-3456bb9594c8</t>
  </si>
  <si>
    <t>fec01092-2db7-459f-a21a-c58c176f2443</t>
  </si>
  <si>
    <t xml:space="preserve">More flow with a defined channel at this location; good fish habitat here. AKRR replacing this bridge in coming years. </t>
  </si>
  <si>
    <t>Bridge at RR MP 15.6</t>
  </si>
  <si>
    <t>9f20392c-c1dd-4d8f-b22b-d78424201106</t>
  </si>
  <si>
    <t xml:space="preserve">Good fish habitat; largest coho 120 mm, smallest 70mm. No photos. </t>
  </si>
  <si>
    <t xml:space="preserve">Bridge at RR MP 15.6 </t>
  </si>
  <si>
    <t>8eb6aea8-eaf6-4a05-908a-016956d37644</t>
  </si>
  <si>
    <t>a228d8be-36a9-4fb9-9ff0-ed8a8ca959c8</t>
  </si>
  <si>
    <t>e268ce37-d143-4bd2-8912-e3d1ad86c2da</t>
  </si>
  <si>
    <t>Bridge at RR MP 15.9</t>
  </si>
  <si>
    <t>7b7e80de-5526-44be-859d-ed11a9f187b7</t>
  </si>
  <si>
    <t>9f0a0ba5-9e46-4659-b155-f02f32874548</t>
  </si>
  <si>
    <t>Largest coho 110 mm, smallest 65mm.</t>
  </si>
  <si>
    <t xml:space="preserve">Bridge at RR MP 15.9 </t>
  </si>
  <si>
    <t>2cee5acf-79b7-446d-bbf1-edf23f42ec08</t>
  </si>
  <si>
    <t>82420ab5-f8d9-4a6b-947f-d3a5e80c9dd1</t>
  </si>
  <si>
    <t>Pinch point between two wetlands</t>
  </si>
  <si>
    <t>Bridge at MP 16.2</t>
  </si>
  <si>
    <t>657a6a45-f8c4-451b-a46c-c8119fbe9a87</t>
  </si>
  <si>
    <t>Wetland, almost standing water</t>
  </si>
  <si>
    <t>Bridge at MP16.2</t>
  </si>
  <si>
    <t xml:space="preserve">Fish Capture 1 combined </t>
  </si>
  <si>
    <t xml:space="preserve">Fish Capture 2 combined </t>
  </si>
  <si>
    <t xml:space="preserve">Fish Capture 3 combined </t>
  </si>
  <si>
    <t>All Fish Capture</t>
  </si>
  <si>
    <t xml:space="preserve">Site </t>
  </si>
  <si>
    <t>Waypoint</t>
  </si>
  <si>
    <t xml:space="preserve">Notes </t>
  </si>
  <si>
    <t>Sample Results</t>
  </si>
  <si>
    <t>Sample Effort</t>
  </si>
  <si>
    <t>Sampling Technique</t>
  </si>
  <si>
    <t>Sampling Effort (HRS)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</si>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</sst>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:ss;@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indexed="64"/>
      </top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</borders>
  <cellStyleXfs count="1">
    <xf numFmtId="0" fontId="0" fillId="0" borderId="0" applyBorder="0"/>
  </cellStyleXfs>
  <cellXfs count="20">
    <xf numFmtId="0" fontId="0" fillId="0" borderId="0" xfId="0" applyNumberFormat="1" applyFill="1" applyAlignment="1" applyProtection="1"/>
    <xf numFmtId="22" fontId="0" fillId="0" borderId="0" xfId="0" applyNumberFormat="1" applyFill="1" applyAlignment="1" applyProtection="1"/>
    <xf numFmtId="14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wrapText="1"/>
    </xf>
    <xf numFmtId="0" fontId="1" fillId="0" borderId="0" xfId="0" applyNumberFormat="1" applyFont="1" applyFill="1" applyAlignment="1" applyProtection="1"/>
    <xf numFmtId="0" fontId="1" fillId="0" borderId="0" xfId="0" applyNumberFormat="1" applyFont="1" applyFill="1" applyAlignment="1" applyProtection="1">
      <alignment wrapText="1"/>
    </xf>
    <xf numFmtId="164" fontId="0" fillId="0" borderId="0" xfId="0" applyNumberFormat="1" applyFill="1" applyAlignment="1" applyProtection="1"/>
    <xf numFmtId="164" fontId="0" fillId="0" borderId="0" xfId="0" applyNumberFormat="1" applyFill="1" applyAlignment="1" applyProtection="1">
      <alignment horizontal="right"/>
    </xf>
    <xf numFmtId="22" fontId="0" fillId="0" borderId="0" xfId="0" applyNumberFormat="1" applyFill="1" applyAlignment="1" applyProtection="1">
      <alignment horizontal="right"/>
    </xf>
    <xf numFmtId="0" fontId="1" fillId="0" borderId="1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>
      <alignment wrapText="1"/>
    </xf>
    <xf numFmtId="0" fontId="0" fillId="0" borderId="0" xfId="0" applyNumberFormat="1" applyFill="1" applyAlignment="1" applyProtection="1">
      <alignment horizontal="right"/>
    </xf>
    <xf numFmtId="0" fontId="0" fillId="0" borderId="2" xfId="0" applyNumberFormat="1" applyFill="1" applyBorder="1" applyAlignment="1" applyProtection="1"/>
    <xf numFmtId="0" fontId="0" fillId="0" borderId="3" xfId="0" applyNumberFormat="1" applyFill="1" applyBorder="1" applyAlignment="1" applyProtection="1">
      <alignment horizontal="right"/>
    </xf>
    <xf numFmtId="0" fontId="0" fillId="0" borderId="5" xfId="0" applyNumberFormat="1" applyFill="1" applyBorder="1" applyAlignment="1" applyProtection="1">
      <alignment horizontal="right"/>
    </xf>
    <xf numFmtId="0" fontId="0" fillId="2" borderId="4" xfId="0" applyNumberFormat="1" applyFill="1" applyBorder="1" applyAlignment="1" applyProtection="1"/>
    <xf numFmtId="0" fontId="0" fillId="0" borderId="6" xfId="0" applyNumberFormat="1" applyFill="1" applyBorder="1" applyAlignment="1" applyProtection="1"/>
    <xf numFmtId="0" fontId="0" fillId="2" borderId="7" xfId="0" applyNumberFormat="1" applyFill="1" applyBorder="1" applyAlignment="1" applyProtection="1"/>
    <xf numFmtId="0" fontId="0" fillId="3" borderId="7" xfId="0" applyNumberFormat="1" applyFill="1" applyBorder="1" applyAlignment="1" applyProtection="1"/>
    <xf numFmtId="0" fontId="0" fillId="3" borderId="8" xfId="0" applyNumberForma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1"/>
  <sheetViews>
    <sheetView tabSelected="1" topLeftCell="Q37" workbookViewId="0">
      <selection activeCell="AA12" sqref="AA12"/>
    </sheetView>
  </sheetViews>
  <sheetFormatPr defaultRowHeight="15" x14ac:dyDescent="0.25"/>
  <cols>
    <col min="3" max="3" width="14.85546875" bestFit="1" customWidth="1"/>
    <col min="5" max="5" width="14.85546875" bestFit="1" customWidth="1"/>
    <col min="11" max="11" width="5.42578125" customWidth="1"/>
    <col min="12" max="12" width="4.140625" customWidth="1"/>
    <col min="13" max="13" width="4" customWidth="1"/>
    <col min="18" max="18" width="2.28515625" customWidth="1"/>
    <col min="19" max="19" width="3.28515625" customWidth="1"/>
    <col min="20" max="20" width="4.42578125" customWidth="1"/>
    <col min="22" max="22" width="1.5703125" customWidth="1"/>
    <col min="23" max="24" width="5" customWidth="1"/>
    <col min="28" max="28" width="26.42578125" bestFit="1" customWidth="1"/>
    <col min="29" max="29" width="45" bestFit="1" customWidth="1"/>
    <col min="30" max="30" width="23.140625" bestFit="1" customWidth="1"/>
    <col min="33" max="34" width="23.5703125" bestFit="1" customWidth="1"/>
    <col min="35" max="35" width="11" customWidth="1"/>
    <col min="36" max="36" width="24" customWidth="1"/>
    <col min="37" max="37" width="20.140625" bestFit="1" customWidth="1"/>
  </cols>
  <sheetData>
    <row r="1" spans="1:37" s="4" customFormat="1" ht="4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5" t="s">
        <v>230</v>
      </c>
      <c r="AH1" s="5" t="s">
        <v>231</v>
      </c>
      <c r="AI1" s="5" t="s">
        <v>232</v>
      </c>
      <c r="AJ1" s="4" t="s">
        <v>233</v>
      </c>
      <c r="AK1" s="4" t="s">
        <v>240</v>
      </c>
    </row>
    <row r="2" spans="1:37" x14ac:dyDescent="0.25">
      <c r="A2">
        <v>2</v>
      </c>
      <c r="B2" t="s">
        <v>32</v>
      </c>
      <c r="C2" s="1">
        <v>44726.820497685199</v>
      </c>
      <c r="D2" t="s">
        <v>33</v>
      </c>
      <c r="E2" s="1">
        <v>44823.962399374999</v>
      </c>
      <c r="F2" t="s">
        <v>33</v>
      </c>
      <c r="G2" t="s">
        <v>34</v>
      </c>
      <c r="H2" t="s">
        <v>35</v>
      </c>
      <c r="I2" t="s">
        <v>36</v>
      </c>
      <c r="N2" t="s">
        <v>37</v>
      </c>
      <c r="O2" t="s">
        <v>38</v>
      </c>
      <c r="P2" t="s">
        <v>39</v>
      </c>
      <c r="Q2" t="s">
        <v>40</v>
      </c>
      <c r="T2" t="s">
        <v>41</v>
      </c>
      <c r="Y2">
        <v>59.708516285810703</v>
      </c>
      <c r="Z2">
        <v>-151.345265898995</v>
      </c>
      <c r="AA2">
        <v>85.836823539808407</v>
      </c>
      <c r="AB2" s="1">
        <v>44726.825416666703</v>
      </c>
      <c r="AC2" t="s">
        <v>42</v>
      </c>
      <c r="AD2" s="1">
        <v>44727.8260069444</v>
      </c>
      <c r="AE2">
        <v>-151.34526589855699</v>
      </c>
      <c r="AF2">
        <v>59.708516285914598</v>
      </c>
      <c r="AG2" t="str">
        <f t="shared" ref="AG2:AG33" si="0">CONCATENATE(I2," ",H2)</f>
        <v xml:space="preserve">1 Dolly Varden </v>
      </c>
      <c r="AH2" t="str">
        <f t="shared" ref="AH2:AH33" si="1">CONCATENATE(K2," ",J2)</f>
        <v xml:space="preserve"> </v>
      </c>
      <c r="AI2" t="str">
        <f t="shared" ref="AI2:AI33" si="2">CONCATENATE(M2," ", L2)</f>
        <v xml:space="preserve"> </v>
      </c>
      <c r="AJ2" t="str">
        <f>CONCATENATE(AG2, " ", AH2, " ", AI2)</f>
        <v xml:space="preserve">1 Dolly Varden     </v>
      </c>
      <c r="AK2" s="6">
        <f>AD2-AB2</f>
        <v>1.0005902776974835</v>
      </c>
    </row>
    <row r="3" spans="1:37" x14ac:dyDescent="0.25">
      <c r="A3">
        <v>3</v>
      </c>
      <c r="B3" t="s">
        <v>43</v>
      </c>
      <c r="C3" s="1">
        <v>44726.846238425896</v>
      </c>
      <c r="D3" t="s">
        <v>33</v>
      </c>
      <c r="E3" s="1">
        <v>44823.997541273202</v>
      </c>
      <c r="F3" t="s">
        <v>33</v>
      </c>
      <c r="G3" t="s">
        <v>44</v>
      </c>
      <c r="H3" t="s">
        <v>35</v>
      </c>
      <c r="I3" t="s">
        <v>45</v>
      </c>
      <c r="N3" t="s">
        <v>37</v>
      </c>
      <c r="O3" t="s">
        <v>38</v>
      </c>
      <c r="P3" t="s">
        <v>39</v>
      </c>
      <c r="AC3" t="s">
        <v>46</v>
      </c>
      <c r="AE3">
        <v>-151.667797258018</v>
      </c>
      <c r="AF3">
        <v>59.668797087055999</v>
      </c>
      <c r="AG3" t="str">
        <f t="shared" si="0"/>
        <v xml:space="preserve">3 Dolly Varden </v>
      </c>
      <c r="AH3" t="str">
        <f t="shared" si="1"/>
        <v xml:space="preserve"> </v>
      </c>
      <c r="AI3" t="str">
        <f t="shared" si="2"/>
        <v xml:space="preserve"> </v>
      </c>
      <c r="AJ3" t="str">
        <f t="shared" ref="AJ3:AJ66" si="3">CONCATENATE(AG3, " ", AH3, " ", AI3)</f>
        <v xml:space="preserve">3 Dolly Varden     </v>
      </c>
      <c r="AK3" s="7" t="s">
        <v>241</v>
      </c>
    </row>
    <row r="4" spans="1:37" x14ac:dyDescent="0.25">
      <c r="A4">
        <v>4</v>
      </c>
      <c r="B4" t="s">
        <v>47</v>
      </c>
      <c r="C4" s="1">
        <v>44726.849571759303</v>
      </c>
      <c r="D4" t="s">
        <v>33</v>
      </c>
      <c r="E4" s="1">
        <v>44823.963595381902</v>
      </c>
      <c r="F4" t="s">
        <v>33</v>
      </c>
      <c r="G4" t="s">
        <v>48</v>
      </c>
      <c r="H4" t="s">
        <v>49</v>
      </c>
      <c r="N4" t="s">
        <v>37</v>
      </c>
      <c r="O4" t="s">
        <v>39</v>
      </c>
      <c r="P4" t="s">
        <v>38</v>
      </c>
      <c r="Y4">
        <v>59.669157508816298</v>
      </c>
      <c r="Z4">
        <v>-151.66887072860399</v>
      </c>
      <c r="AA4">
        <v>170.358642578125</v>
      </c>
      <c r="AC4" t="s">
        <v>50</v>
      </c>
      <c r="AE4">
        <v>-151.668870728613</v>
      </c>
      <c r="AF4">
        <v>59.669157508723004</v>
      </c>
      <c r="AG4" t="str">
        <f t="shared" si="0"/>
        <v xml:space="preserve"> No Fish</v>
      </c>
      <c r="AH4" t="str">
        <f t="shared" si="1"/>
        <v xml:space="preserve"> </v>
      </c>
      <c r="AI4" t="str">
        <f t="shared" si="2"/>
        <v xml:space="preserve"> </v>
      </c>
      <c r="AJ4" t="str">
        <f t="shared" si="3"/>
        <v xml:space="preserve"> No Fish    </v>
      </c>
      <c r="AK4" s="7" t="s">
        <v>241</v>
      </c>
    </row>
    <row r="5" spans="1:37" x14ac:dyDescent="0.25">
      <c r="A5">
        <v>5</v>
      </c>
      <c r="B5" t="s">
        <v>51</v>
      </c>
      <c r="C5" s="1">
        <v>44726.854884259301</v>
      </c>
      <c r="D5" t="s">
        <v>33</v>
      </c>
      <c r="E5" s="1">
        <v>44823.9975883796</v>
      </c>
      <c r="F5" t="s">
        <v>33</v>
      </c>
      <c r="G5" t="s">
        <v>52</v>
      </c>
      <c r="H5" t="s">
        <v>35</v>
      </c>
      <c r="I5" t="s">
        <v>36</v>
      </c>
      <c r="N5" t="s">
        <v>37</v>
      </c>
      <c r="O5" t="s">
        <v>39</v>
      </c>
      <c r="P5" t="s">
        <v>38</v>
      </c>
      <c r="Y5">
        <v>59.669212410282398</v>
      </c>
      <c r="Z5">
        <v>-151.66987446150901</v>
      </c>
      <c r="AA5">
        <v>155.90479858499</v>
      </c>
      <c r="AC5" t="s">
        <v>50</v>
      </c>
      <c r="AE5">
        <v>-151.66987446119501</v>
      </c>
      <c r="AF5">
        <v>59.669212410286001</v>
      </c>
      <c r="AG5" t="str">
        <f t="shared" si="0"/>
        <v xml:space="preserve">1 Dolly Varden </v>
      </c>
      <c r="AH5" t="str">
        <f t="shared" si="1"/>
        <v xml:space="preserve"> </v>
      </c>
      <c r="AI5" t="str">
        <f t="shared" si="2"/>
        <v xml:space="preserve"> </v>
      </c>
      <c r="AJ5" t="str">
        <f t="shared" si="3"/>
        <v xml:space="preserve">1 Dolly Varden     </v>
      </c>
      <c r="AK5" s="7" t="s">
        <v>241</v>
      </c>
    </row>
    <row r="6" spans="1:37" x14ac:dyDescent="0.25">
      <c r="A6">
        <v>6</v>
      </c>
      <c r="B6" t="s">
        <v>53</v>
      </c>
      <c r="C6" s="1">
        <v>44726.857326388897</v>
      </c>
      <c r="D6" t="s">
        <v>33</v>
      </c>
      <c r="E6" s="1">
        <v>44823.9976467245</v>
      </c>
      <c r="F6" t="s">
        <v>33</v>
      </c>
      <c r="G6" t="s">
        <v>54</v>
      </c>
      <c r="H6" t="s">
        <v>35</v>
      </c>
      <c r="I6" t="s">
        <v>36</v>
      </c>
      <c r="N6" t="s">
        <v>37</v>
      </c>
      <c r="O6" t="s">
        <v>38</v>
      </c>
      <c r="P6" t="s">
        <v>39</v>
      </c>
      <c r="Y6">
        <v>59.669210355438103</v>
      </c>
      <c r="Z6">
        <v>-151.669842608111</v>
      </c>
      <c r="AA6">
        <v>162.87607035599601</v>
      </c>
      <c r="AC6" t="s">
        <v>50</v>
      </c>
      <c r="AE6">
        <v>-151.669842607834</v>
      </c>
      <c r="AF6">
        <v>59.6692103552896</v>
      </c>
      <c r="AG6" t="str">
        <f t="shared" si="0"/>
        <v xml:space="preserve">1 Dolly Varden </v>
      </c>
      <c r="AH6" t="str">
        <f t="shared" si="1"/>
        <v xml:space="preserve"> </v>
      </c>
      <c r="AI6" t="str">
        <f t="shared" si="2"/>
        <v xml:space="preserve"> </v>
      </c>
      <c r="AJ6" t="str">
        <f t="shared" si="3"/>
        <v xml:space="preserve">1 Dolly Varden     </v>
      </c>
      <c r="AK6" s="7" t="s">
        <v>241</v>
      </c>
    </row>
    <row r="7" spans="1:37" x14ac:dyDescent="0.25">
      <c r="A7">
        <v>7</v>
      </c>
      <c r="B7" t="s">
        <v>55</v>
      </c>
      <c r="C7" s="1">
        <v>44734.894398148201</v>
      </c>
      <c r="D7" t="s">
        <v>33</v>
      </c>
      <c r="E7" s="1">
        <v>44824.003491863397</v>
      </c>
      <c r="F7" t="s">
        <v>33</v>
      </c>
      <c r="G7" t="s">
        <v>56</v>
      </c>
      <c r="H7" t="s">
        <v>49</v>
      </c>
      <c r="N7" t="s">
        <v>37</v>
      </c>
      <c r="O7" t="s">
        <v>38</v>
      </c>
      <c r="P7" t="s">
        <v>39</v>
      </c>
      <c r="Y7">
        <v>60.7297136777171</v>
      </c>
      <c r="Z7">
        <v>-149.32759036422601</v>
      </c>
      <c r="AA7">
        <v>175.03638124372799</v>
      </c>
      <c r="AB7" s="1">
        <v>44734.333333333299</v>
      </c>
      <c r="AC7" t="s">
        <v>57</v>
      </c>
      <c r="AE7">
        <v>-149.32759036393699</v>
      </c>
      <c r="AF7">
        <v>60.729713677600003</v>
      </c>
      <c r="AG7" t="str">
        <f t="shared" si="0"/>
        <v xml:space="preserve"> No Fish</v>
      </c>
      <c r="AH7" t="str">
        <f t="shared" si="1"/>
        <v xml:space="preserve"> </v>
      </c>
      <c r="AI7" t="str">
        <f t="shared" si="2"/>
        <v xml:space="preserve"> </v>
      </c>
      <c r="AJ7" t="str">
        <f t="shared" si="3"/>
        <v xml:space="preserve"> No Fish    </v>
      </c>
      <c r="AK7" s="7" t="s">
        <v>241</v>
      </c>
    </row>
    <row r="8" spans="1:37" x14ac:dyDescent="0.25">
      <c r="A8">
        <v>8</v>
      </c>
      <c r="B8" t="s">
        <v>58</v>
      </c>
      <c r="C8" s="1">
        <v>44734.896898148101</v>
      </c>
      <c r="D8" t="s">
        <v>33</v>
      </c>
      <c r="E8" s="1">
        <v>44824.0033866667</v>
      </c>
      <c r="F8" t="s">
        <v>33</v>
      </c>
      <c r="G8" t="s">
        <v>59</v>
      </c>
      <c r="H8" t="s">
        <v>49</v>
      </c>
      <c r="N8" t="s">
        <v>37</v>
      </c>
      <c r="O8" t="s">
        <v>38</v>
      </c>
      <c r="P8" t="s">
        <v>39</v>
      </c>
      <c r="Y8">
        <v>60.729645579178602</v>
      </c>
      <c r="Z8">
        <v>-149.32755069821101</v>
      </c>
      <c r="AA8">
        <v>177.85688781738301</v>
      </c>
      <c r="AB8" s="1">
        <v>44734.333333333299</v>
      </c>
      <c r="AC8" t="s">
        <v>60</v>
      </c>
      <c r="AE8">
        <v>-149.32755069792699</v>
      </c>
      <c r="AF8">
        <v>60.729645579245698</v>
      </c>
      <c r="AG8" t="str">
        <f t="shared" si="0"/>
        <v xml:space="preserve"> No Fish</v>
      </c>
      <c r="AH8" t="str">
        <f t="shared" si="1"/>
        <v xml:space="preserve"> </v>
      </c>
      <c r="AI8" t="str">
        <f t="shared" si="2"/>
        <v xml:space="preserve"> </v>
      </c>
      <c r="AJ8" t="str">
        <f t="shared" si="3"/>
        <v xml:space="preserve"> No Fish    </v>
      </c>
      <c r="AK8" s="7" t="s">
        <v>241</v>
      </c>
    </row>
    <row r="9" spans="1:37" x14ac:dyDescent="0.25">
      <c r="A9">
        <v>9</v>
      </c>
      <c r="B9" t="s">
        <v>61</v>
      </c>
      <c r="C9" s="1">
        <v>44734.899722222202</v>
      </c>
      <c r="D9" t="s">
        <v>33</v>
      </c>
      <c r="E9" s="1">
        <v>44824.003585266197</v>
      </c>
      <c r="F9" t="s">
        <v>33</v>
      </c>
      <c r="G9" t="s">
        <v>62</v>
      </c>
      <c r="H9" t="s">
        <v>35</v>
      </c>
      <c r="I9" t="s">
        <v>63</v>
      </c>
      <c r="N9" t="s">
        <v>37</v>
      </c>
      <c r="O9" t="s">
        <v>38</v>
      </c>
      <c r="P9" t="s">
        <v>39</v>
      </c>
      <c r="Y9">
        <v>60.729442509931701</v>
      </c>
      <c r="Z9">
        <v>-149.32728024185701</v>
      </c>
      <c r="AA9">
        <v>174.11378737818501</v>
      </c>
      <c r="AB9" s="1">
        <v>44734.333333333299</v>
      </c>
      <c r="AC9" t="s">
        <v>60</v>
      </c>
      <c r="AE9">
        <v>-149.32728024214501</v>
      </c>
      <c r="AF9">
        <v>60.7294425100498</v>
      </c>
      <c r="AG9" t="str">
        <f t="shared" si="0"/>
        <v xml:space="preserve">2 Dolly Varden </v>
      </c>
      <c r="AH9" t="str">
        <f t="shared" si="1"/>
        <v xml:space="preserve"> </v>
      </c>
      <c r="AI9" t="str">
        <f t="shared" si="2"/>
        <v xml:space="preserve"> </v>
      </c>
      <c r="AJ9" t="str">
        <f t="shared" si="3"/>
        <v xml:space="preserve">2 Dolly Varden     </v>
      </c>
      <c r="AK9" s="7" t="s">
        <v>241</v>
      </c>
    </row>
    <row r="10" spans="1:37" x14ac:dyDescent="0.25">
      <c r="A10">
        <v>10</v>
      </c>
      <c r="B10" t="s">
        <v>64</v>
      </c>
      <c r="C10" s="1">
        <v>44734.903182870403</v>
      </c>
      <c r="D10" t="s">
        <v>33</v>
      </c>
      <c r="E10" s="1">
        <v>44824.003669363403</v>
      </c>
      <c r="F10" t="s">
        <v>33</v>
      </c>
      <c r="G10" t="s">
        <v>65</v>
      </c>
      <c r="H10" t="s">
        <v>49</v>
      </c>
      <c r="N10" t="s">
        <v>37</v>
      </c>
      <c r="O10" t="s">
        <v>38</v>
      </c>
      <c r="P10" t="s">
        <v>39</v>
      </c>
      <c r="Y10">
        <v>60.729355607238297</v>
      </c>
      <c r="Z10">
        <v>-149.32747836238599</v>
      </c>
      <c r="AA10">
        <v>160.843505859375</v>
      </c>
      <c r="AB10" s="1">
        <v>44734.333333333299</v>
      </c>
      <c r="AC10" t="s">
        <v>60</v>
      </c>
      <c r="AE10">
        <v>-149.327478361987</v>
      </c>
      <c r="AF10">
        <v>60.729355607311902</v>
      </c>
      <c r="AG10" t="str">
        <f t="shared" si="0"/>
        <v xml:space="preserve"> No Fish</v>
      </c>
      <c r="AH10" t="str">
        <f t="shared" si="1"/>
        <v xml:space="preserve"> </v>
      </c>
      <c r="AI10" t="str">
        <f t="shared" si="2"/>
        <v xml:space="preserve"> </v>
      </c>
      <c r="AJ10" t="str">
        <f t="shared" si="3"/>
        <v xml:space="preserve"> No Fish    </v>
      </c>
      <c r="AK10" s="7" t="s">
        <v>241</v>
      </c>
    </row>
    <row r="11" spans="1:37" x14ac:dyDescent="0.25">
      <c r="A11">
        <v>11</v>
      </c>
      <c r="B11" t="s">
        <v>66</v>
      </c>
      <c r="C11" s="1">
        <v>44762.792731481502</v>
      </c>
      <c r="D11" t="s">
        <v>33</v>
      </c>
      <c r="E11" s="1">
        <v>44823.982304270801</v>
      </c>
      <c r="F11" t="s">
        <v>33</v>
      </c>
      <c r="G11" t="s">
        <v>67</v>
      </c>
      <c r="H11" t="s">
        <v>49</v>
      </c>
      <c r="N11" t="s">
        <v>37</v>
      </c>
      <c r="O11" t="s">
        <v>38</v>
      </c>
      <c r="P11" t="s">
        <v>39</v>
      </c>
      <c r="Y11">
        <v>60.487004695516802</v>
      </c>
      <c r="Z11">
        <v>-150.03666347838001</v>
      </c>
      <c r="AA11">
        <v>89.685963706113398</v>
      </c>
      <c r="AB11" s="1">
        <v>44762.791666666701</v>
      </c>
      <c r="AC11" t="s">
        <v>68</v>
      </c>
      <c r="AE11">
        <v>-150.036663478066</v>
      </c>
      <c r="AF11">
        <v>60.487004695335102</v>
      </c>
      <c r="AG11" t="str">
        <f t="shared" si="0"/>
        <v xml:space="preserve"> No Fish</v>
      </c>
      <c r="AH11" t="str">
        <f t="shared" si="1"/>
        <v xml:space="preserve"> </v>
      </c>
      <c r="AI11" t="str">
        <f t="shared" si="2"/>
        <v xml:space="preserve"> </v>
      </c>
      <c r="AJ11" t="str">
        <f t="shared" si="3"/>
        <v xml:space="preserve"> No Fish    </v>
      </c>
      <c r="AK11" s="7" t="s">
        <v>241</v>
      </c>
    </row>
    <row r="12" spans="1:37" x14ac:dyDescent="0.25">
      <c r="A12">
        <v>12</v>
      </c>
      <c r="B12" t="s">
        <v>69</v>
      </c>
      <c r="C12" s="1">
        <v>44762.793668981503</v>
      </c>
      <c r="D12" t="s">
        <v>33</v>
      </c>
      <c r="E12" s="1">
        <v>44823.997458414298</v>
      </c>
      <c r="F12" t="s">
        <v>33</v>
      </c>
      <c r="G12" t="s">
        <v>70</v>
      </c>
      <c r="H12" t="s">
        <v>71</v>
      </c>
      <c r="I12" t="s">
        <v>72</v>
      </c>
      <c r="N12" t="s">
        <v>37</v>
      </c>
      <c r="O12" t="s">
        <v>38</v>
      </c>
      <c r="P12" t="s">
        <v>39</v>
      </c>
      <c r="Y12">
        <v>60.487014160973601</v>
      </c>
      <c r="Z12">
        <v>-150.03679730714799</v>
      </c>
      <c r="AA12">
        <v>98.753607528284206</v>
      </c>
      <c r="AB12" s="1">
        <v>44762.791666666701</v>
      </c>
      <c r="AC12" t="s">
        <v>68</v>
      </c>
      <c r="AE12">
        <v>-150.03679730728001</v>
      </c>
      <c r="AF12">
        <v>60.487014161027602</v>
      </c>
      <c r="AG12" t="str">
        <f t="shared" si="0"/>
        <v>20 Coho</v>
      </c>
      <c r="AH12" t="str">
        <f t="shared" si="1"/>
        <v xml:space="preserve"> </v>
      </c>
      <c r="AI12" t="str">
        <f t="shared" si="2"/>
        <v xml:space="preserve"> </v>
      </c>
      <c r="AJ12" t="str">
        <f t="shared" si="3"/>
        <v xml:space="preserve">20 Coho    </v>
      </c>
      <c r="AK12" s="7" t="s">
        <v>241</v>
      </c>
    </row>
    <row r="13" spans="1:37" x14ac:dyDescent="0.25">
      <c r="A13">
        <v>13</v>
      </c>
      <c r="B13" t="s">
        <v>73</v>
      </c>
      <c r="C13" s="1">
        <v>44762.795856481498</v>
      </c>
      <c r="D13" t="s">
        <v>33</v>
      </c>
      <c r="E13" s="1">
        <v>44823.9820204977</v>
      </c>
      <c r="F13" t="s">
        <v>33</v>
      </c>
      <c r="G13" t="s">
        <v>74</v>
      </c>
      <c r="H13" t="s">
        <v>49</v>
      </c>
      <c r="N13" t="s">
        <v>37</v>
      </c>
      <c r="O13" t="s">
        <v>38</v>
      </c>
      <c r="P13" t="s">
        <v>39</v>
      </c>
      <c r="Y13">
        <v>60.486938460241198</v>
      </c>
      <c r="Z13">
        <v>-150.03793860228001</v>
      </c>
      <c r="AA13">
        <v>99.944132060743897</v>
      </c>
      <c r="AB13" s="1">
        <v>44762.791666666701</v>
      </c>
      <c r="AC13" t="s">
        <v>68</v>
      </c>
      <c r="AE13">
        <v>-150.03793860247501</v>
      </c>
      <c r="AF13">
        <v>60.486938460192199</v>
      </c>
      <c r="AG13" t="str">
        <f t="shared" si="0"/>
        <v xml:space="preserve"> No Fish</v>
      </c>
      <c r="AH13" t="str">
        <f t="shared" si="1"/>
        <v xml:space="preserve"> </v>
      </c>
      <c r="AI13" t="str">
        <f t="shared" si="2"/>
        <v xml:space="preserve"> </v>
      </c>
      <c r="AJ13" t="str">
        <f t="shared" si="3"/>
        <v xml:space="preserve"> No Fish    </v>
      </c>
      <c r="AK13" s="7" t="s">
        <v>241</v>
      </c>
    </row>
    <row r="14" spans="1:37" x14ac:dyDescent="0.25">
      <c r="A14">
        <v>14</v>
      </c>
      <c r="B14" t="s">
        <v>75</v>
      </c>
      <c r="C14" s="1">
        <v>44762.7969675926</v>
      </c>
      <c r="D14" t="s">
        <v>33</v>
      </c>
      <c r="E14" s="1">
        <v>44823.9974233912</v>
      </c>
      <c r="F14" t="s">
        <v>33</v>
      </c>
      <c r="G14" t="s">
        <v>76</v>
      </c>
      <c r="H14" t="s">
        <v>71</v>
      </c>
      <c r="I14" t="s">
        <v>77</v>
      </c>
      <c r="N14" t="s">
        <v>37</v>
      </c>
      <c r="O14" t="s">
        <v>38</v>
      </c>
      <c r="P14" t="s">
        <v>39</v>
      </c>
      <c r="T14" t="s">
        <v>78</v>
      </c>
      <c r="Y14">
        <v>60.4868691552307</v>
      </c>
      <c r="Z14">
        <v>-150.03891518747699</v>
      </c>
      <c r="AA14">
        <v>102.47401575092201</v>
      </c>
      <c r="AB14" s="1">
        <v>44762.791666666701</v>
      </c>
      <c r="AC14" t="s">
        <v>68</v>
      </c>
      <c r="AE14">
        <v>-150.03891518707201</v>
      </c>
      <c r="AF14">
        <v>60.486869155077997</v>
      </c>
      <c r="AG14" t="str">
        <f t="shared" si="0"/>
        <v>11 Coho</v>
      </c>
      <c r="AH14" t="str">
        <f t="shared" si="1"/>
        <v xml:space="preserve"> </v>
      </c>
      <c r="AI14" t="str">
        <f t="shared" si="2"/>
        <v xml:space="preserve"> </v>
      </c>
      <c r="AJ14" t="str">
        <f t="shared" si="3"/>
        <v xml:space="preserve">11 Coho    </v>
      </c>
      <c r="AK14" s="7" t="s">
        <v>241</v>
      </c>
    </row>
    <row r="15" spans="1:37" x14ac:dyDescent="0.25">
      <c r="A15">
        <v>15</v>
      </c>
      <c r="B15" t="s">
        <v>79</v>
      </c>
      <c r="C15" s="1">
        <v>44769.851342592599</v>
      </c>
      <c r="D15" t="s">
        <v>33</v>
      </c>
      <c r="E15" s="1">
        <v>44823.960939606499</v>
      </c>
      <c r="F15" t="s">
        <v>33</v>
      </c>
      <c r="G15" t="s">
        <v>80</v>
      </c>
      <c r="H15" t="s">
        <v>49</v>
      </c>
      <c r="N15" t="s">
        <v>81</v>
      </c>
      <c r="O15" t="s">
        <v>38</v>
      </c>
      <c r="P15" t="s">
        <v>39</v>
      </c>
      <c r="S15" t="s">
        <v>82</v>
      </c>
      <c r="AB15" s="1">
        <v>44769.8503009259</v>
      </c>
      <c r="AC15" t="s">
        <v>83</v>
      </c>
      <c r="AE15">
        <v>-149.45555563577301</v>
      </c>
      <c r="AF15">
        <v>60.102482725432303</v>
      </c>
      <c r="AG15" t="str">
        <f t="shared" si="0"/>
        <v xml:space="preserve"> No Fish</v>
      </c>
      <c r="AH15" t="str">
        <f t="shared" si="1"/>
        <v xml:space="preserve"> </v>
      </c>
      <c r="AI15" t="str">
        <f t="shared" si="2"/>
        <v xml:space="preserve"> </v>
      </c>
      <c r="AJ15" t="str">
        <f t="shared" si="3"/>
        <v xml:space="preserve"> No Fish    </v>
      </c>
      <c r="AK15" s="7" t="s">
        <v>241</v>
      </c>
    </row>
    <row r="16" spans="1:37" x14ac:dyDescent="0.25">
      <c r="A16">
        <v>16</v>
      </c>
      <c r="B16" t="s">
        <v>84</v>
      </c>
      <c r="C16" s="1">
        <v>44777.928981481498</v>
      </c>
      <c r="D16" t="s">
        <v>33</v>
      </c>
      <c r="E16" s="1">
        <v>44823.9852142245</v>
      </c>
      <c r="F16" t="s">
        <v>33</v>
      </c>
      <c r="G16" t="s">
        <v>85</v>
      </c>
      <c r="H16" t="s">
        <v>49</v>
      </c>
      <c r="N16" t="s">
        <v>37</v>
      </c>
      <c r="O16" t="s">
        <v>38</v>
      </c>
      <c r="P16" t="s">
        <v>39</v>
      </c>
      <c r="Y16">
        <v>60.760761285904003</v>
      </c>
      <c r="Z16">
        <v>-150.85669228499299</v>
      </c>
      <c r="AA16">
        <v>58.722786781378097</v>
      </c>
      <c r="AB16" s="1">
        <v>44777.927881944401</v>
      </c>
      <c r="AC16" t="s">
        <v>86</v>
      </c>
      <c r="AD16" s="1">
        <v>44778.875</v>
      </c>
      <c r="AE16">
        <v>-150.85669228478699</v>
      </c>
      <c r="AF16">
        <v>60.760761285788298</v>
      </c>
      <c r="AG16" t="str">
        <f t="shared" si="0"/>
        <v xml:space="preserve"> No Fish</v>
      </c>
      <c r="AH16" t="str">
        <f t="shared" si="1"/>
        <v xml:space="preserve"> </v>
      </c>
      <c r="AI16" t="str">
        <f t="shared" si="2"/>
        <v xml:space="preserve"> </v>
      </c>
      <c r="AJ16" t="str">
        <f t="shared" si="3"/>
        <v xml:space="preserve"> No Fish    </v>
      </c>
      <c r="AK16" s="6">
        <f t="shared" ref="AK16:AK21" si="4">AD16-AB16</f>
        <v>0.94711805559927598</v>
      </c>
    </row>
    <row r="17" spans="1:37" x14ac:dyDescent="0.25">
      <c r="A17">
        <v>17</v>
      </c>
      <c r="B17" t="s">
        <v>87</v>
      </c>
      <c r="C17" s="1">
        <v>44777.930289351898</v>
      </c>
      <c r="D17" t="s">
        <v>33</v>
      </c>
      <c r="E17" s="1">
        <v>44823.981515532403</v>
      </c>
      <c r="F17" t="s">
        <v>33</v>
      </c>
      <c r="H17" t="s">
        <v>71</v>
      </c>
      <c r="I17" t="s">
        <v>63</v>
      </c>
      <c r="J17" t="s">
        <v>88</v>
      </c>
      <c r="K17" t="s">
        <v>36</v>
      </c>
      <c r="N17" t="s">
        <v>37</v>
      </c>
      <c r="O17" t="s">
        <v>38</v>
      </c>
      <c r="P17" t="s">
        <v>39</v>
      </c>
      <c r="Y17">
        <v>60.760711776302401</v>
      </c>
      <c r="Z17">
        <v>-150.856781972623</v>
      </c>
      <c r="AA17">
        <v>59.206199474632697</v>
      </c>
      <c r="AB17" s="1">
        <v>44777.930115740703</v>
      </c>
      <c r="AC17" t="s">
        <v>89</v>
      </c>
      <c r="AD17" s="1">
        <v>44778.875</v>
      </c>
      <c r="AE17">
        <v>-150.856781972585</v>
      </c>
      <c r="AF17">
        <v>60.760711776342099</v>
      </c>
      <c r="AG17" t="str">
        <f t="shared" si="0"/>
        <v>2 Coho</v>
      </c>
      <c r="AH17" t="str">
        <f t="shared" si="1"/>
        <v xml:space="preserve">1 Threespine Stickleback </v>
      </c>
      <c r="AI17" t="str">
        <f t="shared" si="2"/>
        <v xml:space="preserve"> </v>
      </c>
      <c r="AJ17" t="str">
        <f t="shared" si="3"/>
        <v xml:space="preserve">2 Coho 1 Threespine Stickleback   </v>
      </c>
      <c r="AK17" s="6">
        <f t="shared" si="4"/>
        <v>0.94488425929739606</v>
      </c>
    </row>
    <row r="18" spans="1:37" x14ac:dyDescent="0.25">
      <c r="A18">
        <v>18</v>
      </c>
      <c r="B18" t="s">
        <v>90</v>
      </c>
      <c r="C18" s="1">
        <v>44777.931064814802</v>
      </c>
      <c r="D18" t="s">
        <v>33</v>
      </c>
      <c r="E18" s="1">
        <v>44823.979432974498</v>
      </c>
      <c r="F18" t="s">
        <v>33</v>
      </c>
      <c r="H18" t="s">
        <v>88</v>
      </c>
      <c r="I18" t="s">
        <v>91</v>
      </c>
      <c r="N18" t="s">
        <v>37</v>
      </c>
      <c r="O18" t="s">
        <v>38</v>
      </c>
      <c r="P18" t="s">
        <v>39</v>
      </c>
      <c r="Y18">
        <v>60.760672948617398</v>
      </c>
      <c r="Z18">
        <v>-150.85686306049101</v>
      </c>
      <c r="AA18">
        <v>57.329734504222898</v>
      </c>
      <c r="AB18" s="1">
        <v>44777.930821759299</v>
      </c>
      <c r="AC18" t="s">
        <v>89</v>
      </c>
      <c r="AD18" s="1">
        <v>44778.875</v>
      </c>
      <c r="AE18">
        <v>-150.85686306081001</v>
      </c>
      <c r="AF18">
        <v>60.760672948722998</v>
      </c>
      <c r="AG18" t="str">
        <f t="shared" si="0"/>
        <v xml:space="preserve">6 Threespine Stickleback </v>
      </c>
      <c r="AH18" t="str">
        <f t="shared" si="1"/>
        <v xml:space="preserve"> </v>
      </c>
      <c r="AI18" t="str">
        <f t="shared" si="2"/>
        <v xml:space="preserve"> </v>
      </c>
      <c r="AJ18" t="str">
        <f t="shared" si="3"/>
        <v xml:space="preserve">6 Threespine Stickleback     </v>
      </c>
      <c r="AK18" s="6">
        <f t="shared" si="4"/>
        <v>0.94417824070114875</v>
      </c>
    </row>
    <row r="19" spans="1:37" x14ac:dyDescent="0.25">
      <c r="A19">
        <v>19</v>
      </c>
      <c r="B19" t="s">
        <v>92</v>
      </c>
      <c r="C19" s="1">
        <v>44777.940810185202</v>
      </c>
      <c r="D19" t="s">
        <v>33</v>
      </c>
      <c r="E19" s="1">
        <v>44823.980024919001</v>
      </c>
      <c r="F19" t="s">
        <v>33</v>
      </c>
      <c r="G19" t="s">
        <v>93</v>
      </c>
      <c r="H19" t="s">
        <v>94</v>
      </c>
      <c r="I19" t="s">
        <v>36</v>
      </c>
      <c r="N19" t="s">
        <v>37</v>
      </c>
      <c r="O19" t="s">
        <v>38</v>
      </c>
      <c r="P19" t="s">
        <v>39</v>
      </c>
      <c r="AB19" s="1">
        <v>44777.940393518496</v>
      </c>
      <c r="AC19" t="s">
        <v>95</v>
      </c>
      <c r="AD19" s="1">
        <v>44778.895833333299</v>
      </c>
      <c r="AE19">
        <v>-150.84295781304999</v>
      </c>
      <c r="AF19">
        <v>60.775612239579601</v>
      </c>
      <c r="AG19" t="str">
        <f t="shared" si="0"/>
        <v xml:space="preserve">1 Rainbow Trout </v>
      </c>
      <c r="AH19" t="str">
        <f t="shared" si="1"/>
        <v xml:space="preserve"> </v>
      </c>
      <c r="AI19" t="str">
        <f t="shared" si="2"/>
        <v xml:space="preserve"> </v>
      </c>
      <c r="AJ19" t="str">
        <f t="shared" si="3"/>
        <v xml:space="preserve">1 Rainbow Trout     </v>
      </c>
      <c r="AK19" s="6">
        <f t="shared" si="4"/>
        <v>0.9554398148029577</v>
      </c>
    </row>
    <row r="20" spans="1:37" x14ac:dyDescent="0.25">
      <c r="A20">
        <v>20</v>
      </c>
      <c r="B20" t="s">
        <v>96</v>
      </c>
      <c r="C20" s="1">
        <v>44777.941365740699</v>
      </c>
      <c r="D20" t="s">
        <v>33</v>
      </c>
      <c r="E20" s="1">
        <v>44823.985487465303</v>
      </c>
      <c r="F20" t="s">
        <v>33</v>
      </c>
      <c r="H20" t="s">
        <v>49</v>
      </c>
      <c r="N20" t="s">
        <v>37</v>
      </c>
      <c r="O20" t="s">
        <v>38</v>
      </c>
      <c r="P20" t="s">
        <v>39</v>
      </c>
      <c r="Y20">
        <v>60.7756486135454</v>
      </c>
      <c r="Z20">
        <v>-150.842883212488</v>
      </c>
      <c r="AA20">
        <v>86.372786509804399</v>
      </c>
      <c r="AB20" s="1">
        <v>44777.941099536998</v>
      </c>
      <c r="AC20" t="s">
        <v>97</v>
      </c>
      <c r="AD20" s="1">
        <v>44778.895833333299</v>
      </c>
      <c r="AE20">
        <v>-150.842883212457</v>
      </c>
      <c r="AF20">
        <v>60.775648613649302</v>
      </c>
      <c r="AG20" t="str">
        <f t="shared" si="0"/>
        <v xml:space="preserve"> No Fish</v>
      </c>
      <c r="AH20" t="str">
        <f t="shared" si="1"/>
        <v xml:space="preserve"> </v>
      </c>
      <c r="AI20" t="str">
        <f t="shared" si="2"/>
        <v xml:space="preserve"> </v>
      </c>
      <c r="AJ20" t="str">
        <f t="shared" si="3"/>
        <v xml:space="preserve"> No Fish    </v>
      </c>
      <c r="AK20" s="6">
        <f t="shared" si="4"/>
        <v>0.95473379630129784</v>
      </c>
    </row>
    <row r="21" spans="1:37" x14ac:dyDescent="0.25">
      <c r="A21">
        <v>21</v>
      </c>
      <c r="B21" t="s">
        <v>98</v>
      </c>
      <c r="C21" s="1">
        <v>44777.942048611098</v>
      </c>
      <c r="D21" t="s">
        <v>33</v>
      </c>
      <c r="E21" s="1">
        <v>44823.985695277799</v>
      </c>
      <c r="F21" t="s">
        <v>33</v>
      </c>
      <c r="H21" t="s">
        <v>49</v>
      </c>
      <c r="N21" t="s">
        <v>37</v>
      </c>
      <c r="O21" t="s">
        <v>38</v>
      </c>
      <c r="P21" t="s">
        <v>39</v>
      </c>
      <c r="Y21">
        <v>60.7757756635162</v>
      </c>
      <c r="Z21">
        <v>-150.842810396174</v>
      </c>
      <c r="AA21">
        <v>85.602740368805797</v>
      </c>
      <c r="AB21" s="1">
        <v>44777.941724536999</v>
      </c>
      <c r="AC21" t="s">
        <v>95</v>
      </c>
      <c r="AD21" s="1">
        <v>44778.895833333299</v>
      </c>
      <c r="AE21">
        <v>-150.842810395919</v>
      </c>
      <c r="AF21">
        <v>60.775775663584902</v>
      </c>
      <c r="AG21" t="str">
        <f t="shared" si="0"/>
        <v xml:space="preserve"> No Fish</v>
      </c>
      <c r="AH21" t="str">
        <f t="shared" si="1"/>
        <v xml:space="preserve"> </v>
      </c>
      <c r="AI21" t="str">
        <f t="shared" si="2"/>
        <v xml:space="preserve"> </v>
      </c>
      <c r="AJ21" t="str">
        <f t="shared" si="3"/>
        <v xml:space="preserve"> No Fish    </v>
      </c>
      <c r="AK21" s="6">
        <f t="shared" si="4"/>
        <v>0.95410879630071577</v>
      </c>
    </row>
    <row r="22" spans="1:37" x14ac:dyDescent="0.25">
      <c r="A22">
        <v>22</v>
      </c>
      <c r="B22" t="s">
        <v>99</v>
      </c>
      <c r="C22" s="1">
        <v>44777.951122685197</v>
      </c>
      <c r="D22" t="s">
        <v>33</v>
      </c>
      <c r="E22" s="1">
        <v>44778.902372685203</v>
      </c>
      <c r="F22" t="s">
        <v>33</v>
      </c>
      <c r="G22" t="s">
        <v>100</v>
      </c>
      <c r="H22" t="s">
        <v>49</v>
      </c>
      <c r="N22" t="s">
        <v>37</v>
      </c>
      <c r="O22" t="s">
        <v>38</v>
      </c>
      <c r="P22" t="s">
        <v>39</v>
      </c>
      <c r="Y22">
        <v>60.778960018050597</v>
      </c>
      <c r="Z22">
        <v>-150.86233342425501</v>
      </c>
      <c r="AA22">
        <v>79.905163981951802</v>
      </c>
      <c r="AB22" s="1">
        <v>44777.949618055602</v>
      </c>
      <c r="AC22" t="s">
        <v>101</v>
      </c>
      <c r="AE22">
        <v>-150.862333424496</v>
      </c>
      <c r="AF22">
        <v>60.778960017857898</v>
      </c>
      <c r="AG22" t="str">
        <f t="shared" si="0"/>
        <v xml:space="preserve"> No Fish</v>
      </c>
      <c r="AH22" t="str">
        <f t="shared" si="1"/>
        <v xml:space="preserve"> </v>
      </c>
      <c r="AI22" t="str">
        <f t="shared" si="2"/>
        <v xml:space="preserve"> </v>
      </c>
      <c r="AJ22" t="str">
        <f t="shared" si="3"/>
        <v xml:space="preserve"> No Fish    </v>
      </c>
      <c r="AK22" s="7" t="s">
        <v>241</v>
      </c>
    </row>
    <row r="23" spans="1:37" x14ac:dyDescent="0.25">
      <c r="A23">
        <v>23</v>
      </c>
      <c r="B23" t="s">
        <v>102</v>
      </c>
      <c r="C23" s="1">
        <v>44777.951574074097</v>
      </c>
      <c r="D23" t="s">
        <v>33</v>
      </c>
      <c r="E23" s="1">
        <v>44823.978553055596</v>
      </c>
      <c r="F23" t="s">
        <v>33</v>
      </c>
      <c r="G23" t="s">
        <v>103</v>
      </c>
      <c r="H23" t="s">
        <v>49</v>
      </c>
      <c r="N23" t="s">
        <v>37</v>
      </c>
      <c r="O23" t="s">
        <v>38</v>
      </c>
      <c r="P23" t="s">
        <v>39</v>
      </c>
      <c r="Y23">
        <v>60.7789563302792</v>
      </c>
      <c r="Z23">
        <v>-150.862431134833</v>
      </c>
      <c r="AA23">
        <v>80.870245941914604</v>
      </c>
      <c r="AB23" s="1">
        <v>44777.951273148101</v>
      </c>
      <c r="AC23" t="s">
        <v>101</v>
      </c>
      <c r="AE23">
        <v>-150.862431135148</v>
      </c>
      <c r="AF23">
        <v>60.778956330177301</v>
      </c>
      <c r="AG23" t="str">
        <f t="shared" si="0"/>
        <v xml:space="preserve"> No Fish</v>
      </c>
      <c r="AH23" t="str">
        <f t="shared" si="1"/>
        <v xml:space="preserve"> </v>
      </c>
      <c r="AI23" t="str">
        <f t="shared" si="2"/>
        <v xml:space="preserve"> </v>
      </c>
      <c r="AJ23" t="str">
        <f t="shared" si="3"/>
        <v xml:space="preserve"> No Fish    </v>
      </c>
      <c r="AK23" s="7" t="s">
        <v>241</v>
      </c>
    </row>
    <row r="24" spans="1:37" x14ac:dyDescent="0.25">
      <c r="A24">
        <v>24</v>
      </c>
      <c r="B24" t="s">
        <v>104</v>
      </c>
      <c r="C24" s="1">
        <v>44777.952881944402</v>
      </c>
      <c r="D24" t="s">
        <v>33</v>
      </c>
      <c r="E24" s="1">
        <v>44823.978605381897</v>
      </c>
      <c r="F24" t="s">
        <v>33</v>
      </c>
      <c r="G24" t="s">
        <v>105</v>
      </c>
      <c r="H24" t="s">
        <v>49</v>
      </c>
      <c r="N24" t="s">
        <v>37</v>
      </c>
      <c r="O24" t="s">
        <v>38</v>
      </c>
      <c r="P24" t="s">
        <v>39</v>
      </c>
      <c r="Y24">
        <v>60.7789153875203</v>
      </c>
      <c r="Z24">
        <v>-150.86200423643299</v>
      </c>
      <c r="AA24">
        <v>80.971110163256498</v>
      </c>
      <c r="AB24" s="1">
        <v>44777.952476851897</v>
      </c>
      <c r="AC24" t="s">
        <v>106</v>
      </c>
      <c r="AE24">
        <v>-150.862004236861</v>
      </c>
      <c r="AF24">
        <v>60.778915387639998</v>
      </c>
      <c r="AG24" t="str">
        <f t="shared" si="0"/>
        <v xml:space="preserve"> No Fish</v>
      </c>
      <c r="AH24" t="str">
        <f t="shared" si="1"/>
        <v xml:space="preserve"> </v>
      </c>
      <c r="AI24" t="str">
        <f t="shared" si="2"/>
        <v xml:space="preserve"> </v>
      </c>
      <c r="AJ24" t="str">
        <f t="shared" si="3"/>
        <v xml:space="preserve"> No Fish    </v>
      </c>
      <c r="AK24" s="7" t="s">
        <v>241</v>
      </c>
    </row>
    <row r="25" spans="1:37" x14ac:dyDescent="0.25">
      <c r="A25">
        <v>25</v>
      </c>
      <c r="B25" t="s">
        <v>107</v>
      </c>
      <c r="C25" s="1">
        <v>44777.964004629597</v>
      </c>
      <c r="D25" t="s">
        <v>33</v>
      </c>
      <c r="E25" s="1">
        <v>44823.959962523099</v>
      </c>
      <c r="F25" t="s">
        <v>33</v>
      </c>
      <c r="G25" t="s">
        <v>108</v>
      </c>
      <c r="H25" t="s">
        <v>49</v>
      </c>
      <c r="N25" t="s">
        <v>37</v>
      </c>
      <c r="O25" t="s">
        <v>38</v>
      </c>
      <c r="P25" t="s">
        <v>39</v>
      </c>
      <c r="Y25">
        <v>60.7994884867529</v>
      </c>
      <c r="Z25">
        <v>-150.84995639304699</v>
      </c>
      <c r="AA25">
        <v>95.924172643572106</v>
      </c>
      <c r="AB25" s="1">
        <v>44777.963298611103</v>
      </c>
      <c r="AC25" t="s">
        <v>109</v>
      </c>
      <c r="AE25">
        <v>-150.849956393393</v>
      </c>
      <c r="AF25">
        <v>60.799488486726901</v>
      </c>
      <c r="AG25" t="str">
        <f t="shared" si="0"/>
        <v xml:space="preserve"> No Fish</v>
      </c>
      <c r="AH25" t="str">
        <f t="shared" si="1"/>
        <v xml:space="preserve"> </v>
      </c>
      <c r="AI25" t="str">
        <f t="shared" si="2"/>
        <v xml:space="preserve"> </v>
      </c>
      <c r="AJ25" t="str">
        <f t="shared" si="3"/>
        <v xml:space="preserve"> No Fish    </v>
      </c>
      <c r="AK25" s="7" t="s">
        <v>241</v>
      </c>
    </row>
    <row r="26" spans="1:37" x14ac:dyDescent="0.25">
      <c r="A26">
        <v>26</v>
      </c>
      <c r="B26" t="s">
        <v>110</v>
      </c>
      <c r="C26" s="1">
        <v>44777.973541666703</v>
      </c>
      <c r="D26" t="s">
        <v>33</v>
      </c>
      <c r="E26" s="1">
        <v>44778.916400463</v>
      </c>
      <c r="F26" t="s">
        <v>33</v>
      </c>
      <c r="G26" t="s">
        <v>111</v>
      </c>
      <c r="H26" t="s">
        <v>49</v>
      </c>
      <c r="N26" t="s">
        <v>37</v>
      </c>
      <c r="O26" t="s">
        <v>38</v>
      </c>
      <c r="P26" t="s">
        <v>39</v>
      </c>
      <c r="Y26">
        <v>60.784371737447401</v>
      </c>
      <c r="Z26">
        <v>-150.82773660323701</v>
      </c>
      <c r="AA26">
        <v>97.906379699707003</v>
      </c>
      <c r="AB26" s="1">
        <v>44777.973055555602</v>
      </c>
      <c r="AC26" t="s">
        <v>112</v>
      </c>
      <c r="AE26">
        <v>-150.827736603468</v>
      </c>
      <c r="AF26">
        <v>60.784371737396498</v>
      </c>
      <c r="AG26" t="str">
        <f t="shared" si="0"/>
        <v xml:space="preserve"> No Fish</v>
      </c>
      <c r="AH26" t="str">
        <f t="shared" si="1"/>
        <v xml:space="preserve"> </v>
      </c>
      <c r="AI26" t="str">
        <f t="shared" si="2"/>
        <v xml:space="preserve"> </v>
      </c>
      <c r="AJ26" t="str">
        <f t="shared" si="3"/>
        <v xml:space="preserve"> No Fish    </v>
      </c>
      <c r="AK26" s="7" t="s">
        <v>241</v>
      </c>
    </row>
    <row r="27" spans="1:37" x14ac:dyDescent="0.25">
      <c r="A27">
        <v>27</v>
      </c>
      <c r="B27" t="s">
        <v>113</v>
      </c>
      <c r="C27" s="1">
        <v>44797.007060185198</v>
      </c>
      <c r="D27" t="s">
        <v>33</v>
      </c>
      <c r="E27" s="1">
        <v>44823.823439479202</v>
      </c>
      <c r="F27" t="s">
        <v>33</v>
      </c>
      <c r="G27" t="s">
        <v>114</v>
      </c>
      <c r="H27" t="s">
        <v>49</v>
      </c>
      <c r="N27" t="s">
        <v>37</v>
      </c>
      <c r="O27" t="s">
        <v>38</v>
      </c>
      <c r="Y27">
        <v>59.743890173698297</v>
      </c>
      <c r="Z27">
        <v>-151.256607367149</v>
      </c>
      <c r="AA27">
        <v>387.926517851651</v>
      </c>
      <c r="AB27" s="1">
        <v>44797.006944444402</v>
      </c>
      <c r="AC27" t="s">
        <v>115</v>
      </c>
      <c r="AD27" s="1">
        <v>44797.739583333299</v>
      </c>
      <c r="AE27">
        <v>-151.25660736688701</v>
      </c>
      <c r="AF27">
        <v>59.743890173677002</v>
      </c>
      <c r="AG27" t="str">
        <f t="shared" si="0"/>
        <v xml:space="preserve"> No Fish</v>
      </c>
      <c r="AH27" t="str">
        <f t="shared" si="1"/>
        <v xml:space="preserve"> </v>
      </c>
      <c r="AI27" t="str">
        <f t="shared" si="2"/>
        <v xml:space="preserve"> </v>
      </c>
      <c r="AJ27" t="str">
        <f t="shared" si="3"/>
        <v xml:space="preserve"> No Fish    </v>
      </c>
      <c r="AK27" s="6">
        <f t="shared" ref="AK27:AK58" si="5">AD27-AB27</f>
        <v>0.73263888889778173</v>
      </c>
    </row>
    <row r="28" spans="1:37" x14ac:dyDescent="0.25">
      <c r="A28">
        <v>28</v>
      </c>
      <c r="B28" t="s">
        <v>116</v>
      </c>
      <c r="C28" s="1">
        <v>44797.012152777803</v>
      </c>
      <c r="D28" t="s">
        <v>33</v>
      </c>
      <c r="E28" s="1">
        <v>44823.824762939803</v>
      </c>
      <c r="F28" t="s">
        <v>33</v>
      </c>
      <c r="G28" t="s">
        <v>117</v>
      </c>
      <c r="H28" t="s">
        <v>49</v>
      </c>
      <c r="N28" t="s">
        <v>37</v>
      </c>
      <c r="O28" t="s">
        <v>38</v>
      </c>
      <c r="Y28">
        <v>59.743773378487397</v>
      </c>
      <c r="Z28">
        <v>-151.256519062585</v>
      </c>
      <c r="AA28">
        <v>391.11374759674101</v>
      </c>
      <c r="AB28" s="1">
        <v>44797.010416666701</v>
      </c>
      <c r="AC28" t="s">
        <v>118</v>
      </c>
      <c r="AD28" s="1">
        <v>44797.739583333299</v>
      </c>
      <c r="AE28">
        <v>-151.25651906249499</v>
      </c>
      <c r="AF28">
        <v>59.743773378480697</v>
      </c>
      <c r="AG28" t="str">
        <f t="shared" si="0"/>
        <v xml:space="preserve"> No Fish</v>
      </c>
      <c r="AH28" t="str">
        <f t="shared" si="1"/>
        <v xml:space="preserve"> </v>
      </c>
      <c r="AI28" t="str">
        <f t="shared" si="2"/>
        <v xml:space="preserve"> </v>
      </c>
      <c r="AJ28" t="str">
        <f t="shared" si="3"/>
        <v xml:space="preserve"> No Fish    </v>
      </c>
      <c r="AK28" s="6">
        <f t="shared" si="5"/>
        <v>0.72916666659875773</v>
      </c>
    </row>
    <row r="29" spans="1:37" x14ac:dyDescent="0.25">
      <c r="A29">
        <v>29</v>
      </c>
      <c r="B29" t="s">
        <v>119</v>
      </c>
      <c r="C29" s="1">
        <v>44797.039768518502</v>
      </c>
      <c r="D29" t="s">
        <v>33</v>
      </c>
      <c r="E29" s="1">
        <v>44823.830111724499</v>
      </c>
      <c r="F29" t="s">
        <v>33</v>
      </c>
      <c r="G29" t="s">
        <v>120</v>
      </c>
      <c r="H29" t="s">
        <v>49</v>
      </c>
      <c r="N29" t="s">
        <v>37</v>
      </c>
      <c r="O29" t="s">
        <v>38</v>
      </c>
      <c r="Y29">
        <v>59.6640774468516</v>
      </c>
      <c r="Z29">
        <v>-151.469629285998</v>
      </c>
      <c r="AA29">
        <v>49.311425209045403</v>
      </c>
      <c r="AB29" s="1">
        <v>44797.041666666701</v>
      </c>
      <c r="AC29" t="s">
        <v>121</v>
      </c>
      <c r="AD29" s="1">
        <v>44797.770833333299</v>
      </c>
      <c r="AE29">
        <v>-151.469629286328</v>
      </c>
      <c r="AF29">
        <v>59.664077446744301</v>
      </c>
      <c r="AG29" t="str">
        <f t="shared" si="0"/>
        <v xml:space="preserve"> No Fish</v>
      </c>
      <c r="AH29" t="str">
        <f t="shared" si="1"/>
        <v xml:space="preserve"> </v>
      </c>
      <c r="AI29" t="str">
        <f t="shared" si="2"/>
        <v xml:space="preserve"> </v>
      </c>
      <c r="AJ29" t="str">
        <f t="shared" si="3"/>
        <v xml:space="preserve"> No Fish    </v>
      </c>
      <c r="AK29" s="6">
        <f t="shared" si="5"/>
        <v>0.72916666659875773</v>
      </c>
    </row>
    <row r="30" spans="1:37" x14ac:dyDescent="0.25">
      <c r="A30">
        <v>30</v>
      </c>
      <c r="B30" t="s">
        <v>122</v>
      </c>
      <c r="C30" s="1">
        <v>44797.230509259301</v>
      </c>
      <c r="D30" t="s">
        <v>33</v>
      </c>
      <c r="E30" s="1">
        <v>44823.829841724502</v>
      </c>
      <c r="F30" t="s">
        <v>33</v>
      </c>
      <c r="G30" t="s">
        <v>123</v>
      </c>
      <c r="H30" t="s">
        <v>49</v>
      </c>
      <c r="N30" t="s">
        <v>37</v>
      </c>
      <c r="O30" t="s">
        <v>38</v>
      </c>
      <c r="Y30">
        <v>59.664137818729799</v>
      </c>
      <c r="Z30">
        <v>-151.469610474441</v>
      </c>
      <c r="AA30">
        <v>50.993230978958302</v>
      </c>
      <c r="AB30" s="1">
        <v>44797.041666666701</v>
      </c>
      <c r="AC30" t="s">
        <v>124</v>
      </c>
      <c r="AD30" s="1">
        <v>44797.770833333299</v>
      </c>
      <c r="AE30">
        <v>-151.46961047470799</v>
      </c>
      <c r="AF30">
        <v>59.664137818845099</v>
      </c>
      <c r="AG30" t="str">
        <f t="shared" si="0"/>
        <v xml:space="preserve"> No Fish</v>
      </c>
      <c r="AH30" t="str">
        <f t="shared" si="1"/>
        <v xml:space="preserve"> </v>
      </c>
      <c r="AI30" t="str">
        <f t="shared" si="2"/>
        <v xml:space="preserve"> </v>
      </c>
      <c r="AJ30" t="str">
        <f t="shared" si="3"/>
        <v xml:space="preserve"> No Fish    </v>
      </c>
      <c r="AK30" s="6">
        <f t="shared" si="5"/>
        <v>0.72916666659875773</v>
      </c>
    </row>
    <row r="31" spans="1:37" x14ac:dyDescent="0.25">
      <c r="A31">
        <v>31</v>
      </c>
      <c r="B31" t="s">
        <v>125</v>
      </c>
      <c r="C31" s="1">
        <v>44797.802499999998</v>
      </c>
      <c r="D31" t="s">
        <v>33</v>
      </c>
      <c r="E31" s="1">
        <v>44823.835923159699</v>
      </c>
      <c r="F31" t="s">
        <v>33</v>
      </c>
      <c r="G31" t="s">
        <v>126</v>
      </c>
      <c r="H31" t="s">
        <v>49</v>
      </c>
      <c r="N31" t="s">
        <v>37</v>
      </c>
      <c r="O31" t="s">
        <v>38</v>
      </c>
      <c r="Y31">
        <v>59.748181714732297</v>
      </c>
      <c r="Z31">
        <v>-151.64020612850001</v>
      </c>
      <c r="AA31">
        <v>288.67538078315602</v>
      </c>
      <c r="AB31" s="1">
        <v>44797.802083333299</v>
      </c>
      <c r="AC31" t="s">
        <v>127</v>
      </c>
      <c r="AD31" s="1">
        <v>44797.972222222197</v>
      </c>
      <c r="AE31">
        <v>-151.64020612839499</v>
      </c>
      <c r="AF31">
        <v>59.748181714865702</v>
      </c>
      <c r="AG31" t="str">
        <f t="shared" si="0"/>
        <v xml:space="preserve"> No Fish</v>
      </c>
      <c r="AH31" t="str">
        <f t="shared" si="1"/>
        <v xml:space="preserve"> </v>
      </c>
      <c r="AI31" t="str">
        <f t="shared" si="2"/>
        <v xml:space="preserve"> </v>
      </c>
      <c r="AJ31" t="str">
        <f t="shared" si="3"/>
        <v xml:space="preserve"> No Fish    </v>
      </c>
      <c r="AK31" s="6">
        <f t="shared" si="5"/>
        <v>0.17013888889778173</v>
      </c>
    </row>
    <row r="32" spans="1:37" x14ac:dyDescent="0.25">
      <c r="A32">
        <v>32</v>
      </c>
      <c r="B32" t="s">
        <v>128</v>
      </c>
      <c r="C32" s="1">
        <v>44797.810578703698</v>
      </c>
      <c r="D32" t="s">
        <v>33</v>
      </c>
      <c r="E32" s="1">
        <v>44823.836172106501</v>
      </c>
      <c r="F32" t="s">
        <v>33</v>
      </c>
      <c r="G32" t="s">
        <v>129</v>
      </c>
      <c r="H32" t="s">
        <v>49</v>
      </c>
      <c r="N32" t="s">
        <v>37</v>
      </c>
      <c r="O32" t="s">
        <v>38</v>
      </c>
      <c r="Y32">
        <v>59.7483181302064</v>
      </c>
      <c r="Z32">
        <v>-151.64065246484401</v>
      </c>
      <c r="AA32">
        <v>299.59505851939298</v>
      </c>
      <c r="AB32" s="1">
        <v>44797.805555555598</v>
      </c>
      <c r="AC32" t="s">
        <v>130</v>
      </c>
      <c r="AD32" s="1">
        <v>44797.972222222197</v>
      </c>
      <c r="AE32">
        <v>-151.640652464429</v>
      </c>
      <c r="AF32">
        <v>59.7483181303447</v>
      </c>
      <c r="AG32" t="str">
        <f t="shared" si="0"/>
        <v xml:space="preserve"> No Fish</v>
      </c>
      <c r="AH32" t="str">
        <f t="shared" si="1"/>
        <v xml:space="preserve"> </v>
      </c>
      <c r="AI32" t="str">
        <f t="shared" si="2"/>
        <v xml:space="preserve"> </v>
      </c>
      <c r="AJ32" t="str">
        <f t="shared" si="3"/>
        <v xml:space="preserve"> No Fish    </v>
      </c>
      <c r="AK32" s="6">
        <f t="shared" si="5"/>
        <v>0.16666666659875773</v>
      </c>
    </row>
    <row r="33" spans="1:37" x14ac:dyDescent="0.25">
      <c r="A33">
        <v>33</v>
      </c>
      <c r="B33" t="s">
        <v>131</v>
      </c>
      <c r="C33" s="1">
        <v>44797.820069444402</v>
      </c>
      <c r="D33" t="s">
        <v>33</v>
      </c>
      <c r="E33" s="1">
        <v>44823.840906411999</v>
      </c>
      <c r="F33" t="s">
        <v>33</v>
      </c>
      <c r="G33" t="s">
        <v>132</v>
      </c>
      <c r="H33" t="s">
        <v>35</v>
      </c>
      <c r="I33" t="s">
        <v>133</v>
      </c>
      <c r="N33" t="s">
        <v>37</v>
      </c>
      <c r="O33" t="s">
        <v>38</v>
      </c>
      <c r="Y33">
        <v>59.766432135421603</v>
      </c>
      <c r="Z33">
        <v>-151.62656181506</v>
      </c>
      <c r="AA33">
        <v>262.628261566162</v>
      </c>
      <c r="AB33" s="8">
        <v>44797.819444444445</v>
      </c>
      <c r="AC33" t="s">
        <v>134</v>
      </c>
      <c r="AD33" s="1">
        <v>44797.986111111102</v>
      </c>
      <c r="AE33">
        <v>-151.626561815174</v>
      </c>
      <c r="AF33">
        <v>59.766432135533499</v>
      </c>
      <c r="AG33" t="str">
        <f t="shared" si="0"/>
        <v xml:space="preserve">5 Dolly Varden </v>
      </c>
      <c r="AH33" t="str">
        <f t="shared" si="1"/>
        <v xml:space="preserve"> </v>
      </c>
      <c r="AI33" t="str">
        <f t="shared" si="2"/>
        <v xml:space="preserve"> </v>
      </c>
      <c r="AJ33" t="str">
        <f t="shared" si="3"/>
        <v xml:space="preserve">5 Dolly Varden     </v>
      </c>
      <c r="AK33" s="6">
        <f t="shared" si="5"/>
        <v>0.16666666665696539</v>
      </c>
    </row>
    <row r="34" spans="1:37" x14ac:dyDescent="0.25">
      <c r="A34">
        <v>34</v>
      </c>
      <c r="B34" t="s">
        <v>135</v>
      </c>
      <c r="C34" s="1">
        <v>44797.822847222204</v>
      </c>
      <c r="D34" t="s">
        <v>33</v>
      </c>
      <c r="E34" s="1">
        <v>44823.841250300902</v>
      </c>
      <c r="F34" t="s">
        <v>33</v>
      </c>
      <c r="G34" t="s">
        <v>136</v>
      </c>
      <c r="H34" t="s">
        <v>35</v>
      </c>
      <c r="I34" t="s">
        <v>63</v>
      </c>
      <c r="N34" t="s">
        <v>37</v>
      </c>
      <c r="O34" t="s">
        <v>38</v>
      </c>
      <c r="Y34">
        <v>59.766261940877698</v>
      </c>
      <c r="Z34">
        <v>-151.62684110007399</v>
      </c>
      <c r="AA34">
        <v>266.030605316162</v>
      </c>
      <c r="AB34" s="1">
        <v>44797.822916666701</v>
      </c>
      <c r="AC34" t="s">
        <v>134</v>
      </c>
      <c r="AD34" s="1">
        <v>44797.989583333299</v>
      </c>
      <c r="AE34">
        <v>-151.62684110049801</v>
      </c>
      <c r="AF34">
        <v>59.766261940923499</v>
      </c>
      <c r="AG34" t="str">
        <f t="shared" ref="AG34:AG65" si="6">CONCATENATE(I34," ",H34)</f>
        <v xml:space="preserve">2 Dolly Varden </v>
      </c>
      <c r="AH34" t="str">
        <f t="shared" ref="AH34:AH65" si="7">CONCATENATE(K34," ",J34)</f>
        <v xml:space="preserve"> </v>
      </c>
      <c r="AI34" t="str">
        <f t="shared" ref="AI34:AI65" si="8">CONCATENATE(M34," ", L34)</f>
        <v xml:space="preserve"> </v>
      </c>
      <c r="AJ34" t="str">
        <f t="shared" si="3"/>
        <v xml:space="preserve">2 Dolly Varden     </v>
      </c>
      <c r="AK34" s="6">
        <f t="shared" si="5"/>
        <v>0.16666666659875773</v>
      </c>
    </row>
    <row r="35" spans="1:37" x14ac:dyDescent="0.25">
      <c r="A35">
        <v>35</v>
      </c>
      <c r="B35" t="s">
        <v>137</v>
      </c>
      <c r="C35" s="1">
        <v>44797.835335648102</v>
      </c>
      <c r="D35" t="s">
        <v>33</v>
      </c>
      <c r="E35" s="1">
        <v>44823.855032476902</v>
      </c>
      <c r="F35" t="s">
        <v>33</v>
      </c>
      <c r="G35" t="s">
        <v>138</v>
      </c>
      <c r="H35" t="s">
        <v>49</v>
      </c>
      <c r="N35" t="s">
        <v>37</v>
      </c>
      <c r="O35" t="s">
        <v>38</v>
      </c>
      <c r="Y35">
        <v>59.774485132712698</v>
      </c>
      <c r="Z35">
        <v>-151.61740944734899</v>
      </c>
      <c r="AA35">
        <v>305.71889877319302</v>
      </c>
      <c r="AB35" s="1">
        <v>44797.833333333299</v>
      </c>
      <c r="AC35" t="s">
        <v>139</v>
      </c>
      <c r="AD35" s="2">
        <v>44798</v>
      </c>
      <c r="AE35">
        <v>-151.617409447581</v>
      </c>
      <c r="AF35">
        <v>59.7744851327624</v>
      </c>
      <c r="AG35" t="str">
        <f t="shared" si="6"/>
        <v xml:space="preserve"> No Fish</v>
      </c>
      <c r="AH35" t="str">
        <f t="shared" si="7"/>
        <v xml:space="preserve"> </v>
      </c>
      <c r="AI35" t="str">
        <f t="shared" si="8"/>
        <v xml:space="preserve"> </v>
      </c>
      <c r="AJ35" t="str">
        <f t="shared" si="3"/>
        <v xml:space="preserve"> No Fish    </v>
      </c>
      <c r="AK35" s="6">
        <f t="shared" si="5"/>
        <v>0.16666666670062114</v>
      </c>
    </row>
    <row r="36" spans="1:37" x14ac:dyDescent="0.25">
      <c r="A36">
        <v>36</v>
      </c>
      <c r="B36" t="s">
        <v>140</v>
      </c>
      <c r="C36" s="1">
        <v>44797.856284722198</v>
      </c>
      <c r="D36" t="s">
        <v>33</v>
      </c>
      <c r="E36" s="1">
        <v>44823.857752083299</v>
      </c>
      <c r="F36" t="s">
        <v>33</v>
      </c>
      <c r="G36" t="s">
        <v>141</v>
      </c>
      <c r="H36" t="s">
        <v>49</v>
      </c>
      <c r="N36" t="s">
        <v>37</v>
      </c>
      <c r="O36" t="s">
        <v>38</v>
      </c>
      <c r="Y36">
        <v>59.763244455735901</v>
      </c>
      <c r="Z36">
        <v>-151.62955130464499</v>
      </c>
      <c r="AA36">
        <v>274.65237045288097</v>
      </c>
      <c r="AB36" s="1">
        <v>44797.854166666701</v>
      </c>
      <c r="AC36" t="s">
        <v>142</v>
      </c>
      <c r="AD36" s="1">
        <v>44798.010416666701</v>
      </c>
      <c r="AE36">
        <v>-151.62955130423501</v>
      </c>
      <c r="AF36">
        <v>59.763244455648</v>
      </c>
      <c r="AG36" t="str">
        <f t="shared" si="6"/>
        <v xml:space="preserve"> No Fish</v>
      </c>
      <c r="AH36" t="str">
        <f t="shared" si="7"/>
        <v xml:space="preserve"> </v>
      </c>
      <c r="AI36" t="str">
        <f t="shared" si="8"/>
        <v xml:space="preserve"> </v>
      </c>
      <c r="AJ36" t="str">
        <f t="shared" si="3"/>
        <v xml:space="preserve"> No Fish    </v>
      </c>
      <c r="AK36" s="6">
        <f t="shared" si="5"/>
        <v>0.15625</v>
      </c>
    </row>
    <row r="37" spans="1:37" x14ac:dyDescent="0.25">
      <c r="A37">
        <v>37</v>
      </c>
      <c r="B37" t="s">
        <v>143</v>
      </c>
      <c r="C37" s="1">
        <v>44797.864409722199</v>
      </c>
      <c r="D37" t="s">
        <v>33</v>
      </c>
      <c r="E37" s="1">
        <v>44823.857819467601</v>
      </c>
      <c r="F37" t="s">
        <v>33</v>
      </c>
      <c r="G37" t="s">
        <v>144</v>
      </c>
      <c r="H37" t="s">
        <v>49</v>
      </c>
      <c r="N37" t="s">
        <v>37</v>
      </c>
      <c r="O37" t="s">
        <v>38</v>
      </c>
      <c r="Y37">
        <v>59.763293406050401</v>
      </c>
      <c r="Z37">
        <v>-151.629822878308</v>
      </c>
      <c r="AA37">
        <v>271.00777816772501</v>
      </c>
      <c r="AB37" s="1">
        <v>44797.864583333299</v>
      </c>
      <c r="AC37" t="s">
        <v>142</v>
      </c>
      <c r="AD37" s="1">
        <v>44798.010416666701</v>
      </c>
      <c r="AE37">
        <v>-151.62982287841999</v>
      </c>
      <c r="AF37">
        <v>59.763293405952197</v>
      </c>
      <c r="AG37" t="str">
        <f t="shared" si="6"/>
        <v xml:space="preserve"> No Fish</v>
      </c>
      <c r="AH37" t="str">
        <f t="shared" si="7"/>
        <v xml:space="preserve"> </v>
      </c>
      <c r="AI37" t="str">
        <f t="shared" si="8"/>
        <v xml:space="preserve"> </v>
      </c>
      <c r="AJ37" t="str">
        <f t="shared" si="3"/>
        <v xml:space="preserve"> No Fish    </v>
      </c>
      <c r="AK37" s="6">
        <f t="shared" si="5"/>
        <v>0.14583333340124227</v>
      </c>
    </row>
    <row r="38" spans="1:37" x14ac:dyDescent="0.25">
      <c r="A38">
        <v>38</v>
      </c>
      <c r="B38" t="s">
        <v>145</v>
      </c>
      <c r="C38" s="1">
        <v>44797.931134259299</v>
      </c>
      <c r="D38" t="s">
        <v>33</v>
      </c>
      <c r="E38" s="1">
        <v>44823.861889722197</v>
      </c>
      <c r="F38" t="s">
        <v>33</v>
      </c>
      <c r="G38" t="s">
        <v>146</v>
      </c>
      <c r="H38" t="s">
        <v>35</v>
      </c>
      <c r="I38" t="s">
        <v>45</v>
      </c>
      <c r="N38" t="s">
        <v>37</v>
      </c>
      <c r="O38" t="s">
        <v>38</v>
      </c>
      <c r="Y38">
        <v>59.688903261031697</v>
      </c>
      <c r="Z38">
        <v>-151.622811081029</v>
      </c>
      <c r="AA38">
        <v>282.488613128662</v>
      </c>
      <c r="AB38" s="1">
        <v>44797.930555555598</v>
      </c>
      <c r="AC38" t="s">
        <v>147</v>
      </c>
      <c r="AD38" s="1">
        <v>44798.034722222197</v>
      </c>
      <c r="AE38">
        <v>-151.622811081165</v>
      </c>
      <c r="AF38">
        <v>59.688903260822798</v>
      </c>
      <c r="AG38" t="str">
        <f t="shared" si="6"/>
        <v xml:space="preserve">3 Dolly Varden </v>
      </c>
      <c r="AH38" t="str">
        <f t="shared" si="7"/>
        <v xml:space="preserve"> </v>
      </c>
      <c r="AI38" t="str">
        <f t="shared" si="8"/>
        <v xml:space="preserve"> </v>
      </c>
      <c r="AJ38" t="str">
        <f t="shared" si="3"/>
        <v xml:space="preserve">3 Dolly Varden     </v>
      </c>
      <c r="AK38" s="6">
        <f t="shared" si="5"/>
        <v>0.10416666659875773</v>
      </c>
    </row>
    <row r="39" spans="1:37" x14ac:dyDescent="0.25">
      <c r="A39">
        <v>39</v>
      </c>
      <c r="B39" t="s">
        <v>148</v>
      </c>
      <c r="C39" s="1">
        <v>44797.935995370397</v>
      </c>
      <c r="D39" t="s">
        <v>33</v>
      </c>
      <c r="E39" s="1">
        <v>44823.861726400501</v>
      </c>
      <c r="F39" t="s">
        <v>33</v>
      </c>
      <c r="H39" t="s">
        <v>35</v>
      </c>
      <c r="I39" t="s">
        <v>36</v>
      </c>
      <c r="N39" t="s">
        <v>37</v>
      </c>
      <c r="O39" t="s">
        <v>38</v>
      </c>
      <c r="Y39">
        <v>59.688497451189598</v>
      </c>
      <c r="Z39">
        <v>-151.62304300829001</v>
      </c>
      <c r="AA39">
        <v>279.937831878662</v>
      </c>
      <c r="AB39" s="1">
        <v>44797.934027777803</v>
      </c>
      <c r="AC39" t="s">
        <v>147</v>
      </c>
      <c r="AD39" s="1">
        <v>44798.03125</v>
      </c>
      <c r="AE39">
        <v>-151.623043008205</v>
      </c>
      <c r="AF39">
        <v>59.688497451396699</v>
      </c>
      <c r="AG39" t="str">
        <f t="shared" si="6"/>
        <v xml:space="preserve">1 Dolly Varden </v>
      </c>
      <c r="AH39" t="str">
        <f t="shared" si="7"/>
        <v xml:space="preserve"> </v>
      </c>
      <c r="AI39" t="str">
        <f t="shared" si="8"/>
        <v xml:space="preserve"> </v>
      </c>
      <c r="AJ39" t="str">
        <f t="shared" si="3"/>
        <v xml:space="preserve">1 Dolly Varden     </v>
      </c>
      <c r="AK39" s="6">
        <f t="shared" si="5"/>
        <v>9.722222219716059E-2</v>
      </c>
    </row>
    <row r="40" spans="1:37" x14ac:dyDescent="0.25">
      <c r="A40">
        <v>41</v>
      </c>
      <c r="B40" t="s">
        <v>149</v>
      </c>
      <c r="C40" s="1">
        <v>44812.883206018501</v>
      </c>
      <c r="D40" t="s">
        <v>33</v>
      </c>
      <c r="E40" s="1">
        <v>44823.865294536998</v>
      </c>
      <c r="F40" t="s">
        <v>33</v>
      </c>
      <c r="G40" t="s">
        <v>150</v>
      </c>
      <c r="H40" t="s">
        <v>49</v>
      </c>
      <c r="N40" t="s">
        <v>37</v>
      </c>
      <c r="O40" t="s">
        <v>38</v>
      </c>
      <c r="Y40">
        <v>60.915493243431001</v>
      </c>
      <c r="Z40">
        <v>-149.63802753961599</v>
      </c>
      <c r="AA40">
        <v>16.272643162868899</v>
      </c>
      <c r="AB40" s="1">
        <v>44812.880300925899</v>
      </c>
      <c r="AC40" t="s">
        <v>151</v>
      </c>
      <c r="AD40" s="1">
        <v>44812.90625</v>
      </c>
      <c r="AE40">
        <v>-149.63802753943699</v>
      </c>
      <c r="AF40">
        <v>60.915493243548397</v>
      </c>
      <c r="AG40" t="str">
        <f t="shared" si="6"/>
        <v xml:space="preserve"> No Fish</v>
      </c>
      <c r="AH40" t="str">
        <f t="shared" si="7"/>
        <v xml:space="preserve"> </v>
      </c>
      <c r="AI40" t="str">
        <f t="shared" si="8"/>
        <v xml:space="preserve"> </v>
      </c>
      <c r="AJ40" t="str">
        <f t="shared" si="3"/>
        <v xml:space="preserve"> No Fish    </v>
      </c>
      <c r="AK40" s="6">
        <f t="shared" si="5"/>
        <v>2.5949074100935832E-2</v>
      </c>
    </row>
    <row r="41" spans="1:37" x14ac:dyDescent="0.25">
      <c r="A41">
        <v>42</v>
      </c>
      <c r="B41" t="s">
        <v>152</v>
      </c>
      <c r="C41" s="1">
        <v>44812.886828703697</v>
      </c>
      <c r="D41" t="s">
        <v>33</v>
      </c>
      <c r="E41" s="1">
        <v>44823.884461747701</v>
      </c>
      <c r="F41" t="s">
        <v>33</v>
      </c>
      <c r="G41" t="s">
        <v>153</v>
      </c>
      <c r="H41" t="s">
        <v>49</v>
      </c>
      <c r="N41" t="s">
        <v>37</v>
      </c>
      <c r="O41" t="s">
        <v>38</v>
      </c>
      <c r="P41" t="s">
        <v>39</v>
      </c>
      <c r="Y41">
        <v>60.915755951540298</v>
      </c>
      <c r="Z41">
        <v>-149.638128247753</v>
      </c>
      <c r="AA41">
        <v>20.788034577853999</v>
      </c>
      <c r="AB41" s="1">
        <v>44812.886435185203</v>
      </c>
      <c r="AC41" t="s">
        <v>154</v>
      </c>
      <c r="AD41" s="1">
        <v>44812.90625</v>
      </c>
      <c r="AE41">
        <v>-149.63812824776701</v>
      </c>
      <c r="AF41">
        <v>60.915755951578703</v>
      </c>
      <c r="AG41" t="str">
        <f t="shared" si="6"/>
        <v xml:space="preserve"> No Fish</v>
      </c>
      <c r="AH41" t="str">
        <f t="shared" si="7"/>
        <v xml:space="preserve"> </v>
      </c>
      <c r="AI41" t="str">
        <f t="shared" si="8"/>
        <v xml:space="preserve"> </v>
      </c>
      <c r="AJ41" t="str">
        <f t="shared" si="3"/>
        <v xml:space="preserve"> No Fish    </v>
      </c>
      <c r="AK41" s="6">
        <f t="shared" si="5"/>
        <v>1.9814814797427971E-2</v>
      </c>
    </row>
    <row r="42" spans="1:37" x14ac:dyDescent="0.25">
      <c r="A42">
        <v>43</v>
      </c>
      <c r="B42" t="s">
        <v>155</v>
      </c>
      <c r="C42" s="1">
        <v>44816.900752314803</v>
      </c>
      <c r="D42" t="s">
        <v>33</v>
      </c>
      <c r="E42" s="1">
        <v>44823.882959259303</v>
      </c>
      <c r="F42" t="s">
        <v>33</v>
      </c>
      <c r="G42" t="s">
        <v>156</v>
      </c>
      <c r="H42" t="s">
        <v>88</v>
      </c>
      <c r="I42" t="s">
        <v>36</v>
      </c>
      <c r="N42" t="s">
        <v>37</v>
      </c>
      <c r="O42" t="s">
        <v>38</v>
      </c>
      <c r="P42" t="s">
        <v>39</v>
      </c>
      <c r="Y42">
        <v>60.5226671789408</v>
      </c>
      <c r="Z42">
        <v>-151.27035540542701</v>
      </c>
      <c r="AA42">
        <v>8.4340477734804207</v>
      </c>
      <c r="AB42" s="1">
        <v>44816.8984375</v>
      </c>
      <c r="AC42" t="s">
        <v>157</v>
      </c>
      <c r="AD42" s="1">
        <v>44817.878472222197</v>
      </c>
      <c r="AE42">
        <v>-151.27035540498099</v>
      </c>
      <c r="AF42">
        <v>60.522667178771002</v>
      </c>
      <c r="AG42" t="str">
        <f t="shared" si="6"/>
        <v xml:space="preserve">1 Threespine Stickleback </v>
      </c>
      <c r="AH42" t="str">
        <f t="shared" si="7"/>
        <v xml:space="preserve"> </v>
      </c>
      <c r="AI42" t="str">
        <f t="shared" si="8"/>
        <v xml:space="preserve"> </v>
      </c>
      <c r="AJ42" t="str">
        <f t="shared" si="3"/>
        <v xml:space="preserve">1 Threespine Stickleback     </v>
      </c>
      <c r="AK42" s="6">
        <f t="shared" si="5"/>
        <v>0.98003472219716059</v>
      </c>
    </row>
    <row r="43" spans="1:37" x14ac:dyDescent="0.25">
      <c r="A43">
        <v>44</v>
      </c>
      <c r="B43" t="s">
        <v>158</v>
      </c>
      <c r="C43" s="1">
        <v>44816.901041666701</v>
      </c>
      <c r="D43" t="s">
        <v>33</v>
      </c>
      <c r="E43" s="1">
        <v>44823.8844280208</v>
      </c>
      <c r="F43" t="s">
        <v>33</v>
      </c>
      <c r="H43" t="s">
        <v>49</v>
      </c>
      <c r="N43" t="s">
        <v>37</v>
      </c>
      <c r="O43" t="s">
        <v>38</v>
      </c>
      <c r="P43" t="s">
        <v>39</v>
      </c>
      <c r="Y43">
        <v>60.522585832570201</v>
      </c>
      <c r="Z43">
        <v>-151.27045238404699</v>
      </c>
      <c r="AA43">
        <v>6.4522361755371103</v>
      </c>
      <c r="AB43" s="1">
        <v>44816.900914351798</v>
      </c>
      <c r="AC43" t="s">
        <v>157</v>
      </c>
      <c r="AD43" s="1">
        <v>44817.876388888901</v>
      </c>
      <c r="AE43">
        <v>-151.270452384404</v>
      </c>
      <c r="AF43">
        <v>60.522585832725802</v>
      </c>
      <c r="AG43" t="str">
        <f t="shared" si="6"/>
        <v xml:space="preserve"> No Fish</v>
      </c>
      <c r="AH43" t="str">
        <f t="shared" si="7"/>
        <v xml:space="preserve"> </v>
      </c>
      <c r="AI43" t="str">
        <f t="shared" si="8"/>
        <v xml:space="preserve"> </v>
      </c>
      <c r="AJ43" t="str">
        <f t="shared" si="3"/>
        <v xml:space="preserve"> No Fish    </v>
      </c>
      <c r="AK43" s="6">
        <f t="shared" si="5"/>
        <v>0.97547453710285481</v>
      </c>
    </row>
    <row r="44" spans="1:37" x14ac:dyDescent="0.25">
      <c r="A44">
        <v>45</v>
      </c>
      <c r="B44" t="s">
        <v>159</v>
      </c>
      <c r="C44" s="1">
        <v>44816.902268518497</v>
      </c>
      <c r="D44" t="s">
        <v>33</v>
      </c>
      <c r="E44" s="1">
        <v>44823.885695995399</v>
      </c>
      <c r="F44" t="s">
        <v>33</v>
      </c>
      <c r="H44" t="s">
        <v>49</v>
      </c>
      <c r="N44" t="s">
        <v>37</v>
      </c>
      <c r="O44" t="s">
        <v>38</v>
      </c>
      <c r="P44" t="s">
        <v>39</v>
      </c>
      <c r="Y44">
        <v>60.522524964014004</v>
      </c>
      <c r="Z44">
        <v>-151.27011613849601</v>
      </c>
      <c r="AA44">
        <v>8.2085387594997901</v>
      </c>
      <c r="AB44" s="1">
        <v>44816.902222222197</v>
      </c>
      <c r="AC44" t="s">
        <v>157</v>
      </c>
      <c r="AD44" s="1">
        <v>44817.875</v>
      </c>
      <c r="AE44">
        <v>-151.27011613870499</v>
      </c>
      <c r="AF44">
        <v>60.522524964180398</v>
      </c>
      <c r="AG44" t="str">
        <f t="shared" si="6"/>
        <v xml:space="preserve"> No Fish</v>
      </c>
      <c r="AH44" t="str">
        <f t="shared" si="7"/>
        <v xml:space="preserve"> </v>
      </c>
      <c r="AI44" t="str">
        <f t="shared" si="8"/>
        <v xml:space="preserve"> </v>
      </c>
      <c r="AJ44" t="str">
        <f t="shared" si="3"/>
        <v xml:space="preserve"> No Fish    </v>
      </c>
      <c r="AK44" s="6">
        <f t="shared" si="5"/>
        <v>0.97277777780254837</v>
      </c>
    </row>
    <row r="45" spans="1:37" x14ac:dyDescent="0.25">
      <c r="A45">
        <v>46</v>
      </c>
      <c r="B45" t="s">
        <v>160</v>
      </c>
      <c r="C45" s="1">
        <v>44816.902800925898</v>
      </c>
      <c r="D45" t="s">
        <v>33</v>
      </c>
      <c r="E45" s="1">
        <v>44823.886366874998</v>
      </c>
      <c r="F45" t="s">
        <v>33</v>
      </c>
      <c r="H45" t="s">
        <v>49</v>
      </c>
      <c r="N45" t="s">
        <v>37</v>
      </c>
      <c r="O45" t="s">
        <v>38</v>
      </c>
      <c r="P45" t="s">
        <v>39</v>
      </c>
      <c r="Y45">
        <v>60.5223776663764</v>
      </c>
      <c r="Z45">
        <v>-151.27018394210401</v>
      </c>
      <c r="AA45">
        <v>8.6291410364210606</v>
      </c>
      <c r="AB45" s="1">
        <v>44816.902743055602</v>
      </c>
      <c r="AC45" t="s">
        <v>157</v>
      </c>
      <c r="AD45" s="1">
        <v>44817.875</v>
      </c>
      <c r="AE45">
        <v>-151.27018394174601</v>
      </c>
      <c r="AF45">
        <v>60.522377666318498</v>
      </c>
      <c r="AG45" t="str">
        <f t="shared" si="6"/>
        <v xml:space="preserve"> No Fish</v>
      </c>
      <c r="AH45" t="str">
        <f t="shared" si="7"/>
        <v xml:space="preserve"> </v>
      </c>
      <c r="AI45" t="str">
        <f t="shared" si="8"/>
        <v xml:space="preserve"> </v>
      </c>
      <c r="AJ45" t="str">
        <f t="shared" si="3"/>
        <v xml:space="preserve"> No Fish    </v>
      </c>
      <c r="AK45" s="6">
        <f t="shared" si="5"/>
        <v>0.97225694439839572</v>
      </c>
    </row>
    <row r="46" spans="1:37" x14ac:dyDescent="0.25">
      <c r="A46">
        <v>51</v>
      </c>
      <c r="B46" t="s">
        <v>161</v>
      </c>
      <c r="C46" s="1">
        <v>44816.9678935185</v>
      </c>
      <c r="D46" t="s">
        <v>33</v>
      </c>
      <c r="E46" s="1">
        <v>44823.938880798603</v>
      </c>
      <c r="F46" t="s">
        <v>33</v>
      </c>
      <c r="G46" t="s">
        <v>162</v>
      </c>
      <c r="H46" t="s">
        <v>49</v>
      </c>
      <c r="N46" t="s">
        <v>37</v>
      </c>
      <c r="O46" t="s">
        <v>38</v>
      </c>
      <c r="P46" t="s">
        <v>39</v>
      </c>
      <c r="Y46">
        <v>60.650551018319398</v>
      </c>
      <c r="Z46">
        <v>-151.04017182284801</v>
      </c>
      <c r="AA46">
        <v>39.112835534848301</v>
      </c>
      <c r="AB46" s="1">
        <v>44816.967499999999</v>
      </c>
      <c r="AC46" t="s">
        <v>163</v>
      </c>
      <c r="AD46" s="1">
        <v>44817.961111111101</v>
      </c>
      <c r="AE46">
        <v>-151.04017182241699</v>
      </c>
      <c r="AF46">
        <v>60.6505510182458</v>
      </c>
      <c r="AG46" t="str">
        <f t="shared" si="6"/>
        <v xml:space="preserve"> No Fish</v>
      </c>
      <c r="AH46" t="str">
        <f t="shared" si="7"/>
        <v xml:space="preserve"> </v>
      </c>
      <c r="AI46" t="str">
        <f t="shared" si="8"/>
        <v xml:space="preserve"> </v>
      </c>
      <c r="AJ46" t="str">
        <f t="shared" si="3"/>
        <v xml:space="preserve"> No Fish    </v>
      </c>
      <c r="AK46" s="6">
        <f t="shared" si="5"/>
        <v>0.99361111110192724</v>
      </c>
    </row>
    <row r="47" spans="1:37" x14ac:dyDescent="0.25">
      <c r="A47">
        <v>53</v>
      </c>
      <c r="B47" t="s">
        <v>164</v>
      </c>
      <c r="C47" s="1">
        <v>44816.974907407399</v>
      </c>
      <c r="D47" t="s">
        <v>33</v>
      </c>
      <c r="E47" s="1">
        <v>44823.955819259303</v>
      </c>
      <c r="F47" t="s">
        <v>33</v>
      </c>
      <c r="H47" t="s">
        <v>49</v>
      </c>
      <c r="N47" t="s">
        <v>37</v>
      </c>
      <c r="O47" t="s">
        <v>38</v>
      </c>
      <c r="P47" t="s">
        <v>39</v>
      </c>
      <c r="Y47">
        <v>60.656171938593999</v>
      </c>
      <c r="Z47">
        <v>-151.02915000087299</v>
      </c>
      <c r="AA47">
        <v>41.973232948221302</v>
      </c>
      <c r="AB47" s="1">
        <v>44816.974780092598</v>
      </c>
      <c r="AC47" t="s">
        <v>165</v>
      </c>
      <c r="AD47" s="1">
        <v>44817.961111111101</v>
      </c>
      <c r="AE47">
        <v>-151.02915000053099</v>
      </c>
      <c r="AF47">
        <v>60.656171938636</v>
      </c>
      <c r="AG47" t="str">
        <f t="shared" si="6"/>
        <v xml:space="preserve"> No Fish</v>
      </c>
      <c r="AH47" t="str">
        <f t="shared" si="7"/>
        <v xml:space="preserve"> </v>
      </c>
      <c r="AI47" t="str">
        <f t="shared" si="8"/>
        <v xml:space="preserve"> </v>
      </c>
      <c r="AJ47" t="str">
        <f t="shared" si="3"/>
        <v xml:space="preserve"> No Fish    </v>
      </c>
      <c r="AK47" s="6">
        <f t="shared" si="5"/>
        <v>0.98633101850282401</v>
      </c>
    </row>
    <row r="48" spans="1:37" x14ac:dyDescent="0.25">
      <c r="A48">
        <v>54</v>
      </c>
      <c r="B48" t="s">
        <v>166</v>
      </c>
      <c r="C48" s="1">
        <v>44816.9757523148</v>
      </c>
      <c r="D48" t="s">
        <v>33</v>
      </c>
      <c r="E48" s="1">
        <v>44823.955584490701</v>
      </c>
      <c r="F48" t="s">
        <v>33</v>
      </c>
      <c r="G48" t="s">
        <v>167</v>
      </c>
      <c r="H48" t="s">
        <v>49</v>
      </c>
      <c r="N48" t="s">
        <v>37</v>
      </c>
      <c r="O48" t="s">
        <v>38</v>
      </c>
      <c r="P48" t="s">
        <v>39</v>
      </c>
      <c r="Y48">
        <v>60.656248886010403</v>
      </c>
      <c r="Z48">
        <v>-151.02931197245599</v>
      </c>
      <c r="AA48">
        <v>41.3973104069009</v>
      </c>
      <c r="AB48" s="1">
        <v>44816.975416666697</v>
      </c>
      <c r="AC48" t="s">
        <v>165</v>
      </c>
      <c r="AD48" s="1">
        <v>44817.965277777803</v>
      </c>
      <c r="AE48">
        <v>-151.029311972166</v>
      </c>
      <c r="AF48">
        <v>60.656248886159403</v>
      </c>
      <c r="AG48" t="str">
        <f t="shared" si="6"/>
        <v xml:space="preserve"> No Fish</v>
      </c>
      <c r="AH48" t="str">
        <f t="shared" si="7"/>
        <v xml:space="preserve"> </v>
      </c>
      <c r="AI48" t="str">
        <f t="shared" si="8"/>
        <v xml:space="preserve"> </v>
      </c>
      <c r="AJ48" t="str">
        <f t="shared" si="3"/>
        <v xml:space="preserve"> No Fish    </v>
      </c>
      <c r="AK48" s="6">
        <f t="shared" si="5"/>
        <v>0.98986111110571073</v>
      </c>
    </row>
    <row r="49" spans="1:37" x14ac:dyDescent="0.25">
      <c r="A49">
        <v>55</v>
      </c>
      <c r="B49" t="s">
        <v>168</v>
      </c>
      <c r="C49" s="1">
        <v>44816.980520833298</v>
      </c>
      <c r="D49" t="s">
        <v>33</v>
      </c>
      <c r="E49" s="1">
        <v>44823.955999085701</v>
      </c>
      <c r="F49" t="s">
        <v>33</v>
      </c>
      <c r="H49" t="s">
        <v>49</v>
      </c>
      <c r="N49" t="s">
        <v>37</v>
      </c>
      <c r="O49" t="s">
        <v>38</v>
      </c>
      <c r="P49" t="s">
        <v>39</v>
      </c>
      <c r="Y49">
        <v>60.657748669239098</v>
      </c>
      <c r="Z49">
        <v>-151.02473894366801</v>
      </c>
      <c r="AA49">
        <v>41.3666642056778</v>
      </c>
      <c r="AB49" s="1">
        <v>44816.980254629598</v>
      </c>
      <c r="AC49" t="s">
        <v>165</v>
      </c>
      <c r="AD49" s="1">
        <v>44817.968055555597</v>
      </c>
      <c r="AE49">
        <v>-151.024738943702</v>
      </c>
      <c r="AF49">
        <v>60.657748669350703</v>
      </c>
      <c r="AG49" t="str">
        <f t="shared" si="6"/>
        <v xml:space="preserve"> No Fish</v>
      </c>
      <c r="AH49" t="str">
        <f t="shared" si="7"/>
        <v xml:space="preserve"> </v>
      </c>
      <c r="AI49" t="str">
        <f t="shared" si="8"/>
        <v xml:space="preserve"> </v>
      </c>
      <c r="AJ49" t="str">
        <f t="shared" si="3"/>
        <v xml:space="preserve"> No Fish    </v>
      </c>
      <c r="AK49" s="6">
        <f t="shared" si="5"/>
        <v>0.98780092599918135</v>
      </c>
    </row>
    <row r="50" spans="1:37" x14ac:dyDescent="0.25">
      <c r="A50">
        <v>56</v>
      </c>
      <c r="B50" t="s">
        <v>169</v>
      </c>
      <c r="C50" s="1">
        <v>44816.980995370403</v>
      </c>
      <c r="D50" t="s">
        <v>33</v>
      </c>
      <c r="E50" s="1">
        <v>44823.956117268499</v>
      </c>
      <c r="F50" t="s">
        <v>33</v>
      </c>
      <c r="H50" t="s">
        <v>49</v>
      </c>
      <c r="N50" t="s">
        <v>37</v>
      </c>
      <c r="O50" t="s">
        <v>38</v>
      </c>
      <c r="P50" t="s">
        <v>39</v>
      </c>
      <c r="Y50">
        <v>60.657881534922197</v>
      </c>
      <c r="Z50">
        <v>-151.024728569811</v>
      </c>
      <c r="AA50">
        <v>40.891096715815401</v>
      </c>
      <c r="AB50" s="1">
        <v>44816.980787036999</v>
      </c>
      <c r="AC50" t="s">
        <v>165</v>
      </c>
      <c r="AD50" s="1">
        <v>44817.96875</v>
      </c>
      <c r="AE50">
        <v>-151.02472856995701</v>
      </c>
      <c r="AF50">
        <v>60.657881534711201</v>
      </c>
      <c r="AG50" t="str">
        <f t="shared" si="6"/>
        <v xml:space="preserve"> No Fish</v>
      </c>
      <c r="AH50" t="str">
        <f t="shared" si="7"/>
        <v xml:space="preserve"> </v>
      </c>
      <c r="AI50" t="str">
        <f t="shared" si="8"/>
        <v xml:space="preserve"> </v>
      </c>
      <c r="AJ50" t="str">
        <f t="shared" si="3"/>
        <v xml:space="preserve"> No Fish    </v>
      </c>
      <c r="AK50" s="6">
        <f t="shared" si="5"/>
        <v>0.9879629630013369</v>
      </c>
    </row>
    <row r="51" spans="1:37" x14ac:dyDescent="0.25">
      <c r="A51">
        <v>62</v>
      </c>
      <c r="B51" t="s">
        <v>170</v>
      </c>
      <c r="E51" s="1">
        <v>44823.896921053201</v>
      </c>
      <c r="F51" t="s">
        <v>33</v>
      </c>
      <c r="G51" t="s">
        <v>171</v>
      </c>
      <c r="H51" t="s">
        <v>71</v>
      </c>
      <c r="I51" t="s">
        <v>172</v>
      </c>
      <c r="J51" t="s">
        <v>173</v>
      </c>
      <c r="K51" t="s">
        <v>63</v>
      </c>
      <c r="N51" t="s">
        <v>37</v>
      </c>
      <c r="O51" t="s">
        <v>38</v>
      </c>
      <c r="P51" t="s">
        <v>39</v>
      </c>
      <c r="Y51">
        <v>60.574402129334302</v>
      </c>
      <c r="Z51">
        <v>-151.26758652753301</v>
      </c>
      <c r="AA51">
        <v>24.303615644574201</v>
      </c>
      <c r="AB51" s="1">
        <v>44816.9194444444</v>
      </c>
      <c r="AC51" t="s">
        <v>174</v>
      </c>
      <c r="AD51" s="1">
        <v>44817.900208333303</v>
      </c>
      <c r="AE51">
        <v>-151.26750029580199</v>
      </c>
      <c r="AF51">
        <v>60.574350528250399</v>
      </c>
      <c r="AG51" t="str">
        <f t="shared" si="6"/>
        <v>8 Coho</v>
      </c>
      <c r="AH51" t="str">
        <f t="shared" si="7"/>
        <v>2 Ninespine Stickleback</v>
      </c>
      <c r="AI51" t="str">
        <f t="shared" si="8"/>
        <v xml:space="preserve"> </v>
      </c>
      <c r="AJ51" t="str">
        <f t="shared" si="3"/>
        <v xml:space="preserve">8 Coho 2 Ninespine Stickleback  </v>
      </c>
      <c r="AK51" s="6">
        <f t="shared" si="5"/>
        <v>0.98076388890331145</v>
      </c>
    </row>
    <row r="52" spans="1:37" x14ac:dyDescent="0.25">
      <c r="A52">
        <v>63</v>
      </c>
      <c r="B52" t="s">
        <v>175</v>
      </c>
      <c r="E52" s="1">
        <v>44823.898751840301</v>
      </c>
      <c r="F52" t="s">
        <v>33</v>
      </c>
      <c r="G52" t="s">
        <v>176</v>
      </c>
      <c r="H52" t="s">
        <v>71</v>
      </c>
      <c r="I52" t="s">
        <v>177</v>
      </c>
      <c r="N52" t="s">
        <v>37</v>
      </c>
      <c r="O52" t="s">
        <v>38</v>
      </c>
      <c r="P52" t="s">
        <v>39</v>
      </c>
      <c r="Y52">
        <v>60.574417018885498</v>
      </c>
      <c r="Z52">
        <v>-151.267615149318</v>
      </c>
      <c r="AA52">
        <v>22.6759048532695</v>
      </c>
      <c r="AB52" s="1">
        <v>44816.921527777798</v>
      </c>
      <c r="AC52" t="s">
        <v>178</v>
      </c>
      <c r="AD52" s="1">
        <v>44817.903090277803</v>
      </c>
      <c r="AE52">
        <v>-151.26741987322799</v>
      </c>
      <c r="AF52">
        <v>60.574482585176298</v>
      </c>
      <c r="AG52" t="str">
        <f t="shared" si="6"/>
        <v>7 Coho</v>
      </c>
      <c r="AH52" t="str">
        <f t="shared" si="7"/>
        <v xml:space="preserve"> </v>
      </c>
      <c r="AI52" t="str">
        <f t="shared" si="8"/>
        <v xml:space="preserve"> </v>
      </c>
      <c r="AJ52" t="str">
        <f t="shared" si="3"/>
        <v xml:space="preserve">7 Coho    </v>
      </c>
      <c r="AK52" s="6">
        <f t="shared" si="5"/>
        <v>0.98156250000465661</v>
      </c>
    </row>
    <row r="53" spans="1:37" x14ac:dyDescent="0.25">
      <c r="A53">
        <v>64</v>
      </c>
      <c r="B53" t="s">
        <v>179</v>
      </c>
      <c r="E53" s="1">
        <v>44823.9067846412</v>
      </c>
      <c r="F53" t="s">
        <v>33</v>
      </c>
      <c r="G53" t="s">
        <v>180</v>
      </c>
      <c r="H53" t="s">
        <v>181</v>
      </c>
      <c r="I53" t="s">
        <v>36</v>
      </c>
      <c r="N53" t="s">
        <v>37</v>
      </c>
      <c r="O53" t="s">
        <v>38</v>
      </c>
      <c r="P53" t="s">
        <v>39</v>
      </c>
      <c r="Y53">
        <v>60.559737654459497</v>
      </c>
      <c r="Z53">
        <v>-151.225748676948</v>
      </c>
      <c r="AA53">
        <v>21.6084862491116</v>
      </c>
      <c r="AB53" s="1">
        <v>44816.936805555597</v>
      </c>
      <c r="AC53" t="s">
        <v>182</v>
      </c>
      <c r="AD53" s="1">
        <v>44817.918124999997</v>
      </c>
      <c r="AE53">
        <v>-151.225748676504</v>
      </c>
      <c r="AF53">
        <v>60.559737654452498</v>
      </c>
      <c r="AG53" t="str">
        <f t="shared" si="6"/>
        <v>1 Alaska Blackfish</v>
      </c>
      <c r="AH53" t="str">
        <f t="shared" si="7"/>
        <v xml:space="preserve"> </v>
      </c>
      <c r="AI53" t="str">
        <f t="shared" si="8"/>
        <v xml:space="preserve"> </v>
      </c>
      <c r="AJ53" t="str">
        <f t="shared" si="3"/>
        <v xml:space="preserve">1 Alaska Blackfish    </v>
      </c>
      <c r="AK53" s="6">
        <f t="shared" si="5"/>
        <v>0.98131944439955987</v>
      </c>
    </row>
    <row r="54" spans="1:37" x14ac:dyDescent="0.25">
      <c r="A54">
        <v>65</v>
      </c>
      <c r="B54" t="s">
        <v>183</v>
      </c>
      <c r="E54" s="1">
        <v>44823.903982592601</v>
      </c>
      <c r="F54" t="s">
        <v>33</v>
      </c>
      <c r="H54" t="s">
        <v>181</v>
      </c>
      <c r="I54" t="s">
        <v>36</v>
      </c>
      <c r="N54" t="s">
        <v>37</v>
      </c>
      <c r="O54" t="s">
        <v>38</v>
      </c>
      <c r="P54" t="s">
        <v>39</v>
      </c>
      <c r="Y54">
        <v>60.559788838348801</v>
      </c>
      <c r="Z54">
        <v>-151.22566128291001</v>
      </c>
      <c r="AA54">
        <v>22.281195137649799</v>
      </c>
      <c r="AB54" s="1">
        <v>44816.934722222199</v>
      </c>
      <c r="AC54" t="s">
        <v>182</v>
      </c>
      <c r="AD54" s="1">
        <v>44817.922314814801</v>
      </c>
      <c r="AE54">
        <v>-151.22566128300301</v>
      </c>
      <c r="AF54">
        <v>60.559788838170697</v>
      </c>
      <c r="AG54" t="str">
        <f t="shared" si="6"/>
        <v>1 Alaska Blackfish</v>
      </c>
      <c r="AH54" t="str">
        <f t="shared" si="7"/>
        <v xml:space="preserve"> </v>
      </c>
      <c r="AI54" t="str">
        <f t="shared" si="8"/>
        <v xml:space="preserve"> </v>
      </c>
      <c r="AJ54" t="str">
        <f t="shared" si="3"/>
        <v xml:space="preserve">1 Alaska Blackfish    </v>
      </c>
      <c r="AK54" s="6">
        <f t="shared" si="5"/>
        <v>0.98759259260259569</v>
      </c>
    </row>
    <row r="55" spans="1:37" x14ac:dyDescent="0.25">
      <c r="A55">
        <v>67</v>
      </c>
      <c r="B55" t="s">
        <v>184</v>
      </c>
      <c r="E55" s="1">
        <v>44823.959219270801</v>
      </c>
      <c r="F55" t="s">
        <v>33</v>
      </c>
      <c r="H55" t="s">
        <v>49</v>
      </c>
      <c r="N55" t="s">
        <v>37</v>
      </c>
      <c r="O55" t="s">
        <v>38</v>
      </c>
      <c r="P55" t="s">
        <v>39</v>
      </c>
      <c r="AB55" s="1">
        <v>44816.96875</v>
      </c>
      <c r="AC55" t="s">
        <v>185</v>
      </c>
      <c r="AD55" s="1">
        <v>44817.961504629602</v>
      </c>
      <c r="AE55">
        <v>-151.04045493635999</v>
      </c>
      <c r="AF55">
        <v>60.650574203327302</v>
      </c>
      <c r="AG55" t="str">
        <f t="shared" si="6"/>
        <v xml:space="preserve"> No Fish</v>
      </c>
      <c r="AH55" t="str">
        <f t="shared" si="7"/>
        <v xml:space="preserve"> </v>
      </c>
      <c r="AI55" t="str">
        <f t="shared" si="8"/>
        <v xml:space="preserve"> </v>
      </c>
      <c r="AJ55" t="str">
        <f t="shared" si="3"/>
        <v xml:space="preserve"> No Fish    </v>
      </c>
      <c r="AK55" s="6">
        <f t="shared" si="5"/>
        <v>0.9927546296021319</v>
      </c>
    </row>
    <row r="56" spans="1:37" x14ac:dyDescent="0.25">
      <c r="A56">
        <v>70</v>
      </c>
      <c r="B56" t="s">
        <v>186</v>
      </c>
      <c r="E56" s="1">
        <v>44823.957893368097</v>
      </c>
      <c r="F56" t="s">
        <v>33</v>
      </c>
      <c r="H56" t="s">
        <v>49</v>
      </c>
      <c r="N56" t="s">
        <v>37</v>
      </c>
      <c r="O56" t="s">
        <v>38</v>
      </c>
      <c r="P56" t="s">
        <v>39</v>
      </c>
      <c r="Y56">
        <v>60.642461613672097</v>
      </c>
      <c r="Z56">
        <v>-151.04026110500001</v>
      </c>
      <c r="AA56">
        <v>34.700865930877598</v>
      </c>
      <c r="AB56" s="1">
        <v>44817.982245370396</v>
      </c>
      <c r="AC56" t="s">
        <v>187</v>
      </c>
      <c r="AD56" s="1">
        <v>44818.956932870402</v>
      </c>
      <c r="AE56">
        <v>-151.04026110507499</v>
      </c>
      <c r="AF56">
        <v>60.642461613654199</v>
      </c>
      <c r="AG56" t="str">
        <f t="shared" si="6"/>
        <v xml:space="preserve"> No Fish</v>
      </c>
      <c r="AH56" t="str">
        <f t="shared" si="7"/>
        <v xml:space="preserve"> </v>
      </c>
      <c r="AI56" t="str">
        <f t="shared" si="8"/>
        <v xml:space="preserve"> </v>
      </c>
      <c r="AJ56" t="str">
        <f t="shared" si="3"/>
        <v xml:space="preserve"> No Fish    </v>
      </c>
      <c r="AK56" s="6">
        <f t="shared" si="5"/>
        <v>0.97468750000552973</v>
      </c>
    </row>
    <row r="57" spans="1:37" x14ac:dyDescent="0.25">
      <c r="A57">
        <v>71</v>
      </c>
      <c r="B57" t="s">
        <v>188</v>
      </c>
      <c r="E57" s="1">
        <v>44823.957957476901</v>
      </c>
      <c r="F57" t="s">
        <v>33</v>
      </c>
      <c r="H57" t="s">
        <v>49</v>
      </c>
      <c r="N57" t="s">
        <v>37</v>
      </c>
      <c r="O57" t="s">
        <v>38</v>
      </c>
      <c r="P57" t="s">
        <v>39</v>
      </c>
      <c r="Y57">
        <v>60.642501812935102</v>
      </c>
      <c r="Z57">
        <v>-151.04022300023701</v>
      </c>
      <c r="AA57">
        <v>34.507493073120699</v>
      </c>
      <c r="AB57" s="1">
        <v>44817.984386574099</v>
      </c>
      <c r="AC57" t="s">
        <v>187</v>
      </c>
      <c r="AD57" s="1">
        <v>44818.957210648201</v>
      </c>
      <c r="AE57">
        <v>-151.04022300033699</v>
      </c>
      <c r="AF57">
        <v>60.642501813028503</v>
      </c>
      <c r="AG57" t="str">
        <f t="shared" si="6"/>
        <v xml:space="preserve"> No Fish</v>
      </c>
      <c r="AH57" t="str">
        <f t="shared" si="7"/>
        <v xml:space="preserve"> </v>
      </c>
      <c r="AI57" t="str">
        <f t="shared" si="8"/>
        <v xml:space="preserve"> </v>
      </c>
      <c r="AJ57" t="str">
        <f t="shared" si="3"/>
        <v xml:space="preserve"> No Fish    </v>
      </c>
      <c r="AK57" s="6">
        <f t="shared" si="5"/>
        <v>0.97282407410239102</v>
      </c>
    </row>
    <row r="58" spans="1:37" x14ac:dyDescent="0.25">
      <c r="A58">
        <v>72</v>
      </c>
      <c r="B58" t="s">
        <v>189</v>
      </c>
      <c r="E58" s="1">
        <v>44823.958056608797</v>
      </c>
      <c r="F58" t="s">
        <v>33</v>
      </c>
      <c r="H58" t="s">
        <v>49</v>
      </c>
      <c r="N58" t="s">
        <v>37</v>
      </c>
      <c r="O58" t="s">
        <v>38</v>
      </c>
      <c r="P58" t="s">
        <v>39</v>
      </c>
      <c r="Y58">
        <v>60.642494775057202</v>
      </c>
      <c r="Z58">
        <v>-151.04047110195799</v>
      </c>
      <c r="AA58">
        <v>33.852160717360697</v>
      </c>
      <c r="AB58" s="1">
        <v>44817.985324074099</v>
      </c>
      <c r="AC58" t="s">
        <v>187</v>
      </c>
      <c r="AD58" s="1">
        <v>44818.957592592596</v>
      </c>
      <c r="AE58">
        <v>-151.040471101544</v>
      </c>
      <c r="AF58">
        <v>60.642494774904598</v>
      </c>
      <c r="AG58" t="str">
        <f t="shared" si="6"/>
        <v xml:space="preserve"> No Fish</v>
      </c>
      <c r="AH58" t="str">
        <f t="shared" si="7"/>
        <v xml:space="preserve"> </v>
      </c>
      <c r="AI58" t="str">
        <f t="shared" si="8"/>
        <v xml:space="preserve"> </v>
      </c>
      <c r="AJ58" t="str">
        <f t="shared" si="3"/>
        <v xml:space="preserve"> No Fish    </v>
      </c>
      <c r="AK58" s="6">
        <f t="shared" si="5"/>
        <v>0.97226851849700324</v>
      </c>
    </row>
    <row r="59" spans="1:37" x14ac:dyDescent="0.25">
      <c r="A59">
        <v>73</v>
      </c>
      <c r="B59" t="s">
        <v>190</v>
      </c>
      <c r="E59" s="1">
        <v>44823.958163842603</v>
      </c>
      <c r="F59" t="s">
        <v>33</v>
      </c>
      <c r="H59" t="s">
        <v>49</v>
      </c>
      <c r="N59" t="s">
        <v>37</v>
      </c>
      <c r="O59" t="s">
        <v>38</v>
      </c>
      <c r="P59" t="s">
        <v>39</v>
      </c>
      <c r="Y59">
        <v>60.642483122146203</v>
      </c>
      <c r="Z59">
        <v>-151.04053590494701</v>
      </c>
      <c r="AA59">
        <v>34.134437394328401</v>
      </c>
      <c r="AB59" s="1">
        <v>44817.986331018503</v>
      </c>
      <c r="AC59" t="s">
        <v>187</v>
      </c>
      <c r="AD59" s="1">
        <v>44818.957407407397</v>
      </c>
      <c r="AE59">
        <v>-151.04053590511</v>
      </c>
      <c r="AF59">
        <v>60.642483122206201</v>
      </c>
      <c r="AG59" t="str">
        <f t="shared" si="6"/>
        <v xml:space="preserve"> No Fish</v>
      </c>
      <c r="AH59" t="str">
        <f t="shared" si="7"/>
        <v xml:space="preserve"> </v>
      </c>
      <c r="AI59" t="str">
        <f t="shared" si="8"/>
        <v xml:space="preserve"> </v>
      </c>
      <c r="AJ59" t="str">
        <f t="shared" si="3"/>
        <v xml:space="preserve"> No Fish    </v>
      </c>
      <c r="AK59" s="6">
        <f t="shared" ref="AK59:AK81" si="9">AD59-AB59</f>
        <v>0.97107638889428927</v>
      </c>
    </row>
    <row r="60" spans="1:37" x14ac:dyDescent="0.25">
      <c r="A60">
        <v>74</v>
      </c>
      <c r="B60" t="s">
        <v>191</v>
      </c>
      <c r="C60" s="1">
        <v>44819.881099537</v>
      </c>
      <c r="D60" t="s">
        <v>33</v>
      </c>
      <c r="E60" s="1">
        <v>44823.953318182903</v>
      </c>
      <c r="F60" t="s">
        <v>33</v>
      </c>
      <c r="H60" t="s">
        <v>49</v>
      </c>
      <c r="N60" t="s">
        <v>37</v>
      </c>
      <c r="O60" t="s">
        <v>38</v>
      </c>
      <c r="P60" t="s">
        <v>39</v>
      </c>
      <c r="Y60">
        <v>60.655190558229499</v>
      </c>
      <c r="Z60">
        <v>-150.87551613352301</v>
      </c>
      <c r="AA60">
        <v>74.350203110836404</v>
      </c>
      <c r="AB60" s="1">
        <v>44819.878865740699</v>
      </c>
      <c r="AC60" t="s">
        <v>192</v>
      </c>
      <c r="AD60" s="1">
        <v>44820.882974537002</v>
      </c>
      <c r="AE60">
        <v>-150.87551613391699</v>
      </c>
      <c r="AF60">
        <v>60.655190558310103</v>
      </c>
      <c r="AG60" t="str">
        <f t="shared" si="6"/>
        <v xml:space="preserve"> No Fish</v>
      </c>
      <c r="AH60" t="str">
        <f t="shared" si="7"/>
        <v xml:space="preserve"> </v>
      </c>
      <c r="AI60" t="str">
        <f t="shared" si="8"/>
        <v xml:space="preserve"> </v>
      </c>
      <c r="AJ60" t="str">
        <f t="shared" si="3"/>
        <v xml:space="preserve"> No Fish    </v>
      </c>
      <c r="AK60" s="6">
        <f t="shared" si="9"/>
        <v>1.0041087963036261</v>
      </c>
    </row>
    <row r="61" spans="1:37" x14ac:dyDescent="0.25">
      <c r="A61">
        <v>75</v>
      </c>
      <c r="B61" t="s">
        <v>193</v>
      </c>
      <c r="C61" s="1">
        <v>44819.8817361111</v>
      </c>
      <c r="D61" t="s">
        <v>33</v>
      </c>
      <c r="E61" s="1">
        <v>44823.953340289401</v>
      </c>
      <c r="F61" t="s">
        <v>33</v>
      </c>
      <c r="G61" t="s">
        <v>194</v>
      </c>
      <c r="H61" t="s">
        <v>49</v>
      </c>
      <c r="N61" t="s">
        <v>37</v>
      </c>
      <c r="O61" t="s">
        <v>38</v>
      </c>
      <c r="P61" t="s">
        <v>39</v>
      </c>
      <c r="Y61">
        <v>60.655232117247301</v>
      </c>
      <c r="Z61">
        <v>-150.87542116113801</v>
      </c>
      <c r="AA61">
        <v>78.179291350767002</v>
      </c>
      <c r="AB61" s="1">
        <v>44819.881307870397</v>
      </c>
      <c r="AC61" t="s">
        <v>192</v>
      </c>
      <c r="AD61" s="1">
        <v>44820.883634259299</v>
      </c>
      <c r="AE61">
        <v>-150.87542116133099</v>
      </c>
      <c r="AF61">
        <v>60.6552321170903</v>
      </c>
      <c r="AG61" t="str">
        <f t="shared" si="6"/>
        <v xml:space="preserve"> No Fish</v>
      </c>
      <c r="AH61" t="str">
        <f t="shared" si="7"/>
        <v xml:space="preserve"> </v>
      </c>
      <c r="AI61" t="str">
        <f t="shared" si="8"/>
        <v xml:space="preserve"> </v>
      </c>
      <c r="AJ61" t="str">
        <f t="shared" si="3"/>
        <v xml:space="preserve"> No Fish    </v>
      </c>
      <c r="AK61" s="6">
        <f t="shared" si="9"/>
        <v>1.0023263889015652</v>
      </c>
    </row>
    <row r="62" spans="1:37" x14ac:dyDescent="0.25">
      <c r="A62">
        <v>76</v>
      </c>
      <c r="B62" t="s">
        <v>195</v>
      </c>
      <c r="C62" s="1">
        <v>44819.8835300926</v>
      </c>
      <c r="D62" t="s">
        <v>33</v>
      </c>
      <c r="E62" s="1">
        <v>44823.953368148097</v>
      </c>
      <c r="F62" t="s">
        <v>33</v>
      </c>
      <c r="H62" t="s">
        <v>49</v>
      </c>
      <c r="N62" t="s">
        <v>37</v>
      </c>
      <c r="O62" t="s">
        <v>39</v>
      </c>
      <c r="P62" t="s">
        <v>39</v>
      </c>
      <c r="Y62">
        <v>60.654980434006603</v>
      </c>
      <c r="Z62">
        <v>-150.87554321076101</v>
      </c>
      <c r="AA62">
        <v>80.587904076091903</v>
      </c>
      <c r="AB62" s="1">
        <v>44819.883055555598</v>
      </c>
      <c r="AC62" t="s">
        <v>192</v>
      </c>
      <c r="AD62" s="1">
        <v>44820.881099537</v>
      </c>
      <c r="AE62">
        <v>-150.875543210937</v>
      </c>
      <c r="AF62">
        <v>60.654980433881001</v>
      </c>
      <c r="AG62" t="str">
        <f t="shared" si="6"/>
        <v xml:space="preserve"> No Fish</v>
      </c>
      <c r="AH62" t="str">
        <f t="shared" si="7"/>
        <v xml:space="preserve"> </v>
      </c>
      <c r="AI62" t="str">
        <f t="shared" si="8"/>
        <v xml:space="preserve"> </v>
      </c>
      <c r="AJ62" t="str">
        <f t="shared" si="3"/>
        <v xml:space="preserve"> No Fish    </v>
      </c>
      <c r="AK62" s="6">
        <f t="shared" si="9"/>
        <v>0.99804398140258854</v>
      </c>
    </row>
    <row r="63" spans="1:37" x14ac:dyDescent="0.25">
      <c r="A63">
        <v>77</v>
      </c>
      <c r="B63" t="s">
        <v>196</v>
      </c>
      <c r="C63" s="1">
        <v>44819.884571759299</v>
      </c>
      <c r="D63" t="s">
        <v>33</v>
      </c>
      <c r="E63" s="1">
        <v>44823.953384942099</v>
      </c>
      <c r="F63" t="s">
        <v>33</v>
      </c>
      <c r="H63" t="s">
        <v>49</v>
      </c>
      <c r="N63" t="s">
        <v>37</v>
      </c>
      <c r="O63" t="s">
        <v>39</v>
      </c>
      <c r="P63" t="s">
        <v>39</v>
      </c>
      <c r="Y63">
        <v>60.654923542754801</v>
      </c>
      <c r="Z63">
        <v>-150.875591943411</v>
      </c>
      <c r="AA63">
        <v>78.366098941303804</v>
      </c>
      <c r="AB63" s="1">
        <v>44819.883958333303</v>
      </c>
      <c r="AC63" t="s">
        <v>192</v>
      </c>
      <c r="AD63" s="1">
        <v>44820.880196759303</v>
      </c>
      <c r="AE63">
        <v>-150.87559194364201</v>
      </c>
      <c r="AF63">
        <v>60.654923542683399</v>
      </c>
      <c r="AG63" t="str">
        <f t="shared" si="6"/>
        <v xml:space="preserve"> No Fish</v>
      </c>
      <c r="AH63" t="str">
        <f t="shared" si="7"/>
        <v xml:space="preserve"> </v>
      </c>
      <c r="AI63" t="str">
        <f t="shared" si="8"/>
        <v xml:space="preserve"> </v>
      </c>
      <c r="AJ63" t="str">
        <f t="shared" si="3"/>
        <v xml:space="preserve"> No Fish    </v>
      </c>
      <c r="AK63" s="6">
        <f t="shared" si="9"/>
        <v>0.99623842599976342</v>
      </c>
    </row>
    <row r="64" spans="1:37" x14ac:dyDescent="0.25">
      <c r="A64">
        <v>78</v>
      </c>
      <c r="B64" t="s">
        <v>197</v>
      </c>
      <c r="C64" s="1">
        <v>44819.890243055597</v>
      </c>
      <c r="D64" t="s">
        <v>33</v>
      </c>
      <c r="E64" s="1">
        <v>44823.952442256901</v>
      </c>
      <c r="F64" t="s">
        <v>33</v>
      </c>
      <c r="H64" t="s">
        <v>49</v>
      </c>
      <c r="N64" t="s">
        <v>37</v>
      </c>
      <c r="O64" t="s">
        <v>38</v>
      </c>
      <c r="P64" t="s">
        <v>39</v>
      </c>
      <c r="Y64">
        <v>60.6547007617174</v>
      </c>
      <c r="Z64">
        <v>-150.8757657466</v>
      </c>
      <c r="AA64">
        <v>78.183271884918199</v>
      </c>
      <c r="AB64" s="1">
        <v>44819.889675925901</v>
      </c>
      <c r="AC64" t="s">
        <v>192</v>
      </c>
      <c r="AD64" s="1">
        <v>44820.878541666701</v>
      </c>
      <c r="AE64">
        <v>-150.875765746989</v>
      </c>
      <c r="AF64">
        <v>60.654700761845902</v>
      </c>
      <c r="AG64" t="str">
        <f t="shared" si="6"/>
        <v xml:space="preserve"> No Fish</v>
      </c>
      <c r="AH64" t="str">
        <f t="shared" si="7"/>
        <v xml:space="preserve"> </v>
      </c>
      <c r="AI64" t="str">
        <f t="shared" si="8"/>
        <v xml:space="preserve"> </v>
      </c>
      <c r="AJ64" t="str">
        <f t="shared" si="3"/>
        <v xml:space="preserve"> No Fish    </v>
      </c>
      <c r="AK64" s="6">
        <f t="shared" si="9"/>
        <v>0.98886574080097489</v>
      </c>
    </row>
    <row r="65" spans="1:37" x14ac:dyDescent="0.25">
      <c r="A65">
        <v>79</v>
      </c>
      <c r="B65" t="s">
        <v>198</v>
      </c>
      <c r="C65" s="1">
        <v>44819.899641203701</v>
      </c>
      <c r="D65" t="s">
        <v>33</v>
      </c>
      <c r="E65" s="1">
        <v>44823.953598692096</v>
      </c>
      <c r="F65" t="s">
        <v>33</v>
      </c>
      <c r="H65" t="s">
        <v>49</v>
      </c>
      <c r="N65" t="s">
        <v>37</v>
      </c>
      <c r="O65" t="s">
        <v>38</v>
      </c>
      <c r="P65" t="s">
        <v>39</v>
      </c>
      <c r="Y65">
        <v>60.660115376203002</v>
      </c>
      <c r="Z65">
        <v>-150.88272904943801</v>
      </c>
      <c r="AA65">
        <v>76.182562690228195</v>
      </c>
      <c r="AB65" s="1">
        <v>44819.899212962999</v>
      </c>
      <c r="AC65" t="s">
        <v>199</v>
      </c>
      <c r="AD65" s="1">
        <v>44820.887592592597</v>
      </c>
      <c r="AE65">
        <v>-150.882729049592</v>
      </c>
      <c r="AF65">
        <v>60.660115376302798</v>
      </c>
      <c r="AG65" t="str">
        <f t="shared" si="6"/>
        <v xml:space="preserve"> No Fish</v>
      </c>
      <c r="AH65" t="str">
        <f t="shared" si="7"/>
        <v xml:space="preserve"> </v>
      </c>
      <c r="AI65" t="str">
        <f t="shared" si="8"/>
        <v xml:space="preserve"> </v>
      </c>
      <c r="AJ65" t="str">
        <f t="shared" si="3"/>
        <v xml:space="preserve"> No Fish    </v>
      </c>
      <c r="AK65" s="6">
        <f t="shared" si="9"/>
        <v>0.98837962959805736</v>
      </c>
    </row>
    <row r="66" spans="1:37" x14ac:dyDescent="0.25">
      <c r="A66">
        <v>80</v>
      </c>
      <c r="B66" t="s">
        <v>200</v>
      </c>
      <c r="C66" s="1">
        <v>44819.902314814797</v>
      </c>
      <c r="D66" t="s">
        <v>33</v>
      </c>
      <c r="E66" s="1">
        <v>44823.953627372699</v>
      </c>
      <c r="F66" t="s">
        <v>33</v>
      </c>
      <c r="H66" t="s">
        <v>49</v>
      </c>
      <c r="N66" t="s">
        <v>37</v>
      </c>
      <c r="O66" t="s">
        <v>38</v>
      </c>
      <c r="P66" t="s">
        <v>39</v>
      </c>
      <c r="Y66">
        <v>60.6599104721789</v>
      </c>
      <c r="Z66">
        <v>-150.882657865591</v>
      </c>
      <c r="AA66">
        <v>78.938719710335107</v>
      </c>
      <c r="AB66" s="1">
        <v>44819.902002314797</v>
      </c>
      <c r="AC66" t="s">
        <v>199</v>
      </c>
      <c r="AD66" s="1">
        <v>44820.887835648202</v>
      </c>
      <c r="AE66">
        <v>-150.882657865292</v>
      </c>
      <c r="AF66">
        <v>60.659910472257799</v>
      </c>
      <c r="AG66" t="str">
        <f t="shared" ref="AG66:AG81" si="10">CONCATENATE(I66," ",H66)</f>
        <v xml:space="preserve"> No Fish</v>
      </c>
      <c r="AH66" t="str">
        <f t="shared" ref="AH66:AH81" si="11">CONCATENATE(K66," ",J66)</f>
        <v xml:space="preserve"> </v>
      </c>
      <c r="AI66" t="str">
        <f t="shared" ref="AI66:AI81" si="12">CONCATENATE(M66," ", L66)</f>
        <v xml:space="preserve"> </v>
      </c>
      <c r="AJ66" t="str">
        <f t="shared" si="3"/>
        <v xml:space="preserve"> No Fish    </v>
      </c>
      <c r="AK66" s="6">
        <f t="shared" si="9"/>
        <v>0.98583333340502577</v>
      </c>
    </row>
    <row r="67" spans="1:37" x14ac:dyDescent="0.25">
      <c r="A67">
        <v>81</v>
      </c>
      <c r="B67" t="s">
        <v>201</v>
      </c>
      <c r="C67" s="1">
        <v>44819.903090277803</v>
      </c>
      <c r="D67" t="s">
        <v>33</v>
      </c>
      <c r="E67" s="1">
        <v>44823.9536411921</v>
      </c>
      <c r="F67" t="s">
        <v>33</v>
      </c>
      <c r="H67" t="s">
        <v>49</v>
      </c>
      <c r="N67" t="s">
        <v>37</v>
      </c>
      <c r="O67" t="s">
        <v>38</v>
      </c>
      <c r="P67" t="s">
        <v>39</v>
      </c>
      <c r="Y67">
        <v>60.659893795662597</v>
      </c>
      <c r="Z67">
        <v>-150.88261642221801</v>
      </c>
      <c r="AA67">
        <v>78.930711924098404</v>
      </c>
      <c r="AB67" s="1">
        <v>44819.902673611097</v>
      </c>
      <c r="AC67" t="s">
        <v>199</v>
      </c>
      <c r="AD67" s="1">
        <v>44820.888101851902</v>
      </c>
      <c r="AE67">
        <v>-150.882616422415</v>
      </c>
      <c r="AF67">
        <v>60.659893795617499</v>
      </c>
      <c r="AG67" t="str">
        <f t="shared" si="10"/>
        <v xml:space="preserve"> No Fish</v>
      </c>
      <c r="AH67" t="str">
        <f t="shared" si="11"/>
        <v xml:space="preserve"> </v>
      </c>
      <c r="AI67" t="str">
        <f t="shared" si="12"/>
        <v xml:space="preserve"> </v>
      </c>
      <c r="AJ67" t="str">
        <f t="shared" ref="AJ67:AJ81" si="13">CONCATENATE(AG67, " ", AH67, " ", AI67)</f>
        <v xml:space="preserve"> No Fish    </v>
      </c>
      <c r="AK67" s="6">
        <f t="shared" si="9"/>
        <v>0.98542824080504943</v>
      </c>
    </row>
    <row r="68" spans="1:37" x14ac:dyDescent="0.25">
      <c r="A68">
        <v>82</v>
      </c>
      <c r="B68" t="s">
        <v>202</v>
      </c>
      <c r="C68" s="1">
        <v>44820.820664293999</v>
      </c>
      <c r="D68" t="s">
        <v>33</v>
      </c>
      <c r="E68" s="1">
        <v>44820.964725289297</v>
      </c>
      <c r="F68" t="s">
        <v>33</v>
      </c>
      <c r="H68" t="s">
        <v>71</v>
      </c>
      <c r="I68" t="s">
        <v>45</v>
      </c>
      <c r="J68" t="s">
        <v>88</v>
      </c>
      <c r="K68" t="s">
        <v>203</v>
      </c>
      <c r="N68" t="s">
        <v>37</v>
      </c>
      <c r="O68" t="s">
        <v>38</v>
      </c>
      <c r="P68" t="s">
        <v>39</v>
      </c>
      <c r="Y68">
        <v>60.294530000000002</v>
      </c>
      <c r="Z68">
        <v>-149.33208999999999</v>
      </c>
      <c r="AB68" s="1">
        <v>44805.8125</v>
      </c>
      <c r="AC68" t="s">
        <v>204</v>
      </c>
      <c r="AD68" s="1">
        <v>44805.9375</v>
      </c>
      <c r="AE68">
        <v>-149.33198122041401</v>
      </c>
      <c r="AF68">
        <v>60.294722734428298</v>
      </c>
      <c r="AG68" t="str">
        <f t="shared" si="10"/>
        <v>3 Coho</v>
      </c>
      <c r="AH68" t="str">
        <f t="shared" si="11"/>
        <v xml:space="preserve">4 Threespine Stickleback </v>
      </c>
      <c r="AI68" t="str">
        <f t="shared" si="12"/>
        <v xml:space="preserve"> </v>
      </c>
      <c r="AJ68" t="str">
        <f t="shared" si="13"/>
        <v xml:space="preserve">3 Coho 4 Threespine Stickleback   </v>
      </c>
      <c r="AK68" s="6">
        <f t="shared" si="9"/>
        <v>0.125</v>
      </c>
    </row>
    <row r="69" spans="1:37" x14ac:dyDescent="0.25">
      <c r="A69">
        <v>83</v>
      </c>
      <c r="B69" t="s">
        <v>205</v>
      </c>
      <c r="C69" s="1">
        <v>44820.826291689802</v>
      </c>
      <c r="D69" t="s">
        <v>33</v>
      </c>
      <c r="E69" s="1">
        <v>44820.964825115698</v>
      </c>
      <c r="F69" t="s">
        <v>33</v>
      </c>
      <c r="H69" t="s">
        <v>71</v>
      </c>
      <c r="I69" t="s">
        <v>63</v>
      </c>
      <c r="J69" t="s">
        <v>88</v>
      </c>
      <c r="K69" t="s">
        <v>63</v>
      </c>
      <c r="N69" t="s">
        <v>37</v>
      </c>
      <c r="O69" t="s">
        <v>38</v>
      </c>
      <c r="P69" t="s">
        <v>39</v>
      </c>
      <c r="AB69" s="1">
        <v>44805.8125</v>
      </c>
      <c r="AC69" t="s">
        <v>206</v>
      </c>
      <c r="AD69" s="1">
        <v>44805.9375</v>
      </c>
      <c r="AE69">
        <v>-149.33193695982999</v>
      </c>
      <c r="AF69">
        <v>60.294720763984898</v>
      </c>
      <c r="AG69" t="str">
        <f t="shared" si="10"/>
        <v>2 Coho</v>
      </c>
      <c r="AH69" t="str">
        <f t="shared" si="11"/>
        <v xml:space="preserve">2 Threespine Stickleback </v>
      </c>
      <c r="AI69" t="str">
        <f t="shared" si="12"/>
        <v xml:space="preserve"> </v>
      </c>
      <c r="AJ69" t="str">
        <f t="shared" si="13"/>
        <v xml:space="preserve">2 Coho 2 Threespine Stickleback   </v>
      </c>
      <c r="AK69" s="6">
        <f t="shared" si="9"/>
        <v>0.125</v>
      </c>
    </row>
    <row r="70" spans="1:37" x14ac:dyDescent="0.25">
      <c r="A70">
        <v>85</v>
      </c>
      <c r="B70" t="s">
        <v>207</v>
      </c>
      <c r="C70" s="1">
        <v>44820.827974699103</v>
      </c>
      <c r="D70" t="s">
        <v>33</v>
      </c>
      <c r="E70" s="1">
        <v>44820.9649606944</v>
      </c>
      <c r="F70" t="s">
        <v>33</v>
      </c>
      <c r="H70" t="s">
        <v>49</v>
      </c>
      <c r="N70" t="s">
        <v>37</v>
      </c>
      <c r="O70" t="s">
        <v>38</v>
      </c>
      <c r="P70" t="s">
        <v>39</v>
      </c>
      <c r="AB70" s="1">
        <v>44805.8125</v>
      </c>
      <c r="AC70" t="s">
        <v>204</v>
      </c>
      <c r="AD70" s="1">
        <v>44805.9375</v>
      </c>
      <c r="AE70">
        <v>-149.332181056232</v>
      </c>
      <c r="AF70">
        <v>60.294727947018202</v>
      </c>
      <c r="AG70" t="str">
        <f t="shared" si="10"/>
        <v xml:space="preserve"> No Fish</v>
      </c>
      <c r="AH70" t="str">
        <f t="shared" si="11"/>
        <v xml:space="preserve"> </v>
      </c>
      <c r="AI70" t="str">
        <f t="shared" si="12"/>
        <v xml:space="preserve"> </v>
      </c>
      <c r="AJ70" t="str">
        <f t="shared" si="13"/>
        <v xml:space="preserve"> No Fish    </v>
      </c>
      <c r="AK70" s="6">
        <f t="shared" si="9"/>
        <v>0.125</v>
      </c>
    </row>
    <row r="71" spans="1:37" x14ac:dyDescent="0.25">
      <c r="A71">
        <v>86</v>
      </c>
      <c r="B71" t="s">
        <v>208</v>
      </c>
      <c r="C71" s="1">
        <v>44820.831536203703</v>
      </c>
      <c r="D71" t="s">
        <v>33</v>
      </c>
      <c r="E71" s="1">
        <v>44820.965018368101</v>
      </c>
      <c r="F71" t="s">
        <v>33</v>
      </c>
      <c r="H71" t="s">
        <v>88</v>
      </c>
      <c r="I71" t="s">
        <v>203</v>
      </c>
      <c r="N71" t="s">
        <v>37</v>
      </c>
      <c r="O71" t="s">
        <v>38</v>
      </c>
      <c r="P71" t="s">
        <v>39</v>
      </c>
      <c r="AB71" s="1">
        <v>44805.8125</v>
      </c>
      <c r="AC71" t="s">
        <v>204</v>
      </c>
      <c r="AD71" s="1">
        <v>44805.9375</v>
      </c>
      <c r="AE71">
        <v>-149.33212270763801</v>
      </c>
      <c r="AF71">
        <v>60.294722993160399</v>
      </c>
      <c r="AG71" t="str">
        <f t="shared" si="10"/>
        <v xml:space="preserve">4 Threespine Stickleback </v>
      </c>
      <c r="AH71" t="str">
        <f t="shared" si="11"/>
        <v xml:space="preserve"> </v>
      </c>
      <c r="AI71" t="str">
        <f t="shared" si="12"/>
        <v xml:space="preserve"> </v>
      </c>
      <c r="AJ71" t="str">
        <f t="shared" si="13"/>
        <v xml:space="preserve">4 Threespine Stickleback     </v>
      </c>
      <c r="AK71" s="6">
        <f t="shared" si="9"/>
        <v>0.125</v>
      </c>
    </row>
    <row r="72" spans="1:37" x14ac:dyDescent="0.25">
      <c r="A72">
        <v>87</v>
      </c>
      <c r="B72" t="s">
        <v>209</v>
      </c>
      <c r="C72" s="1">
        <v>44820.945595381898</v>
      </c>
      <c r="D72" t="s">
        <v>33</v>
      </c>
      <c r="E72" s="1">
        <v>44820.966174166701</v>
      </c>
      <c r="F72" t="s">
        <v>33</v>
      </c>
      <c r="G72" t="s">
        <v>210</v>
      </c>
      <c r="H72" t="s">
        <v>71</v>
      </c>
      <c r="I72" t="s">
        <v>177</v>
      </c>
      <c r="N72" t="s">
        <v>37</v>
      </c>
      <c r="O72" t="s">
        <v>38</v>
      </c>
      <c r="P72" t="s">
        <v>39</v>
      </c>
      <c r="AB72" s="1">
        <v>44805.822916666701</v>
      </c>
      <c r="AC72" t="s">
        <v>211</v>
      </c>
      <c r="AD72" s="1">
        <v>44805.927083333299</v>
      </c>
      <c r="AE72">
        <v>-149.33155764130601</v>
      </c>
      <c r="AF72">
        <v>60.3014550157706</v>
      </c>
      <c r="AG72" t="str">
        <f t="shared" si="10"/>
        <v>7 Coho</v>
      </c>
      <c r="AH72" t="str">
        <f t="shared" si="11"/>
        <v xml:space="preserve"> </v>
      </c>
      <c r="AI72" t="str">
        <f t="shared" si="12"/>
        <v xml:space="preserve"> </v>
      </c>
      <c r="AJ72" t="str">
        <f t="shared" si="13"/>
        <v xml:space="preserve">7 Coho    </v>
      </c>
      <c r="AK72" s="6">
        <f t="shared" si="9"/>
        <v>0.10416666659875773</v>
      </c>
    </row>
    <row r="73" spans="1:37" x14ac:dyDescent="0.25">
      <c r="A73">
        <v>88</v>
      </c>
      <c r="B73" t="s">
        <v>212</v>
      </c>
      <c r="C73" s="1">
        <v>44820.948301620403</v>
      </c>
      <c r="D73" t="s">
        <v>33</v>
      </c>
      <c r="E73" s="1">
        <v>44823.808612476903</v>
      </c>
      <c r="F73" t="s">
        <v>33</v>
      </c>
      <c r="G73" t="s">
        <v>213</v>
      </c>
      <c r="H73" t="s">
        <v>71</v>
      </c>
      <c r="I73" t="s">
        <v>177</v>
      </c>
      <c r="N73" t="s">
        <v>37</v>
      </c>
      <c r="O73" t="s">
        <v>38</v>
      </c>
      <c r="P73" t="s">
        <v>39</v>
      </c>
      <c r="AB73" s="1">
        <v>44805.822916666701</v>
      </c>
      <c r="AC73" t="s">
        <v>214</v>
      </c>
      <c r="AD73" s="1">
        <v>44805.927083333299</v>
      </c>
      <c r="AE73">
        <v>-149.331423502717</v>
      </c>
      <c r="AF73">
        <v>60.3014417970182</v>
      </c>
      <c r="AG73" t="str">
        <f t="shared" si="10"/>
        <v>7 Coho</v>
      </c>
      <c r="AH73" t="str">
        <f t="shared" si="11"/>
        <v xml:space="preserve"> </v>
      </c>
      <c r="AI73" t="str">
        <f t="shared" si="12"/>
        <v xml:space="preserve"> </v>
      </c>
      <c r="AJ73" t="str">
        <f t="shared" si="13"/>
        <v xml:space="preserve">7 Coho    </v>
      </c>
      <c r="AK73" s="6">
        <f t="shared" si="9"/>
        <v>0.10416666659875773</v>
      </c>
    </row>
    <row r="74" spans="1:37" x14ac:dyDescent="0.25">
      <c r="A74">
        <v>89</v>
      </c>
      <c r="B74" t="s">
        <v>215</v>
      </c>
      <c r="C74" s="1">
        <v>44820.948709675897</v>
      </c>
      <c r="D74" t="s">
        <v>33</v>
      </c>
      <c r="E74" s="1">
        <v>44820.966270833298</v>
      </c>
      <c r="F74" t="s">
        <v>33</v>
      </c>
      <c r="H74" t="s">
        <v>49</v>
      </c>
      <c r="N74" t="s">
        <v>37</v>
      </c>
      <c r="O74" t="s">
        <v>38</v>
      </c>
      <c r="P74" t="s">
        <v>39</v>
      </c>
      <c r="AB74" s="1">
        <v>44805.822916666701</v>
      </c>
      <c r="AC74" t="s">
        <v>214</v>
      </c>
      <c r="AD74" s="1">
        <v>44805.927083333299</v>
      </c>
      <c r="AE74">
        <v>-149.33115523682301</v>
      </c>
      <c r="AF74">
        <v>60.3014206749585</v>
      </c>
      <c r="AG74" t="str">
        <f t="shared" si="10"/>
        <v xml:space="preserve"> No Fish</v>
      </c>
      <c r="AH74" t="str">
        <f t="shared" si="11"/>
        <v xml:space="preserve"> </v>
      </c>
      <c r="AI74" t="str">
        <f t="shared" si="12"/>
        <v xml:space="preserve"> </v>
      </c>
      <c r="AJ74" t="str">
        <f t="shared" si="13"/>
        <v xml:space="preserve"> No Fish    </v>
      </c>
      <c r="AK74" s="6">
        <f t="shared" si="9"/>
        <v>0.10416666659875773</v>
      </c>
    </row>
    <row r="75" spans="1:37" x14ac:dyDescent="0.25">
      <c r="A75">
        <v>90</v>
      </c>
      <c r="B75" t="s">
        <v>216</v>
      </c>
      <c r="C75" s="1">
        <v>44820.949756851798</v>
      </c>
      <c r="D75" t="s">
        <v>33</v>
      </c>
      <c r="E75" s="1">
        <v>44820.966350786999</v>
      </c>
      <c r="F75" t="s">
        <v>33</v>
      </c>
      <c r="H75" t="s">
        <v>49</v>
      </c>
      <c r="N75" t="s">
        <v>37</v>
      </c>
      <c r="O75" t="s">
        <v>38</v>
      </c>
      <c r="P75" t="s">
        <v>39</v>
      </c>
      <c r="AB75" s="1">
        <v>44805.822916666701</v>
      </c>
      <c r="AC75" t="s">
        <v>214</v>
      </c>
      <c r="AD75" s="1">
        <v>44805.927083333299</v>
      </c>
      <c r="AE75">
        <v>-149.33109073970601</v>
      </c>
      <c r="AF75">
        <v>60.301362238383803</v>
      </c>
      <c r="AG75" t="str">
        <f t="shared" si="10"/>
        <v xml:space="preserve"> No Fish</v>
      </c>
      <c r="AH75" t="str">
        <f t="shared" si="11"/>
        <v xml:space="preserve"> </v>
      </c>
      <c r="AI75" t="str">
        <f t="shared" si="12"/>
        <v xml:space="preserve"> </v>
      </c>
      <c r="AJ75" t="str">
        <f t="shared" si="13"/>
        <v xml:space="preserve"> No Fish    </v>
      </c>
      <c r="AK75" s="6">
        <f t="shared" si="9"/>
        <v>0.10416666659875773</v>
      </c>
    </row>
    <row r="76" spans="1:37" x14ac:dyDescent="0.25">
      <c r="A76">
        <v>91</v>
      </c>
      <c r="B76" t="s">
        <v>217</v>
      </c>
      <c r="C76" s="1">
        <v>44820.952188553201</v>
      </c>
      <c r="D76" t="s">
        <v>33</v>
      </c>
      <c r="E76" s="1">
        <v>44820.968198148097</v>
      </c>
      <c r="F76" t="s">
        <v>33</v>
      </c>
      <c r="H76" t="s">
        <v>88</v>
      </c>
      <c r="I76" t="s">
        <v>36</v>
      </c>
      <c r="N76" t="s">
        <v>37</v>
      </c>
      <c r="O76" t="s">
        <v>38</v>
      </c>
      <c r="P76" t="s">
        <v>39</v>
      </c>
      <c r="AB76" s="1">
        <v>44805.833333333299</v>
      </c>
      <c r="AC76" t="s">
        <v>218</v>
      </c>
      <c r="AD76" s="1">
        <v>44805.916666666701</v>
      </c>
      <c r="AE76">
        <v>-149.33179492988</v>
      </c>
      <c r="AF76">
        <v>60.304572261361699</v>
      </c>
      <c r="AG76" t="str">
        <f t="shared" si="10"/>
        <v xml:space="preserve">1 Threespine Stickleback </v>
      </c>
      <c r="AH76" t="str">
        <f t="shared" si="11"/>
        <v xml:space="preserve"> </v>
      </c>
      <c r="AI76" t="str">
        <f t="shared" si="12"/>
        <v xml:space="preserve"> </v>
      </c>
      <c r="AJ76" t="str">
        <f t="shared" si="13"/>
        <v xml:space="preserve">1 Threespine Stickleback     </v>
      </c>
      <c r="AK76" s="6">
        <f t="shared" si="9"/>
        <v>8.3333333401242271E-2</v>
      </c>
    </row>
    <row r="77" spans="1:37" x14ac:dyDescent="0.25">
      <c r="A77">
        <v>92</v>
      </c>
      <c r="B77" t="s">
        <v>219</v>
      </c>
      <c r="C77" s="1">
        <v>44820.952617499999</v>
      </c>
      <c r="D77" t="s">
        <v>33</v>
      </c>
      <c r="E77" s="1">
        <v>44820.968275567102</v>
      </c>
      <c r="F77" t="s">
        <v>33</v>
      </c>
      <c r="H77" t="s">
        <v>49</v>
      </c>
      <c r="N77" t="s">
        <v>37</v>
      </c>
      <c r="O77" t="s">
        <v>38</v>
      </c>
      <c r="P77" t="s">
        <v>39</v>
      </c>
      <c r="AB77" s="1">
        <v>44805.833333333299</v>
      </c>
      <c r="AC77" t="s">
        <v>218</v>
      </c>
      <c r="AD77" s="1">
        <v>44805.916666666701</v>
      </c>
      <c r="AE77">
        <v>-149.33182159396301</v>
      </c>
      <c r="AF77">
        <v>60.3044978380263</v>
      </c>
      <c r="AG77" t="str">
        <f t="shared" si="10"/>
        <v xml:space="preserve"> No Fish</v>
      </c>
      <c r="AH77" t="str">
        <f t="shared" si="11"/>
        <v xml:space="preserve"> </v>
      </c>
      <c r="AI77" t="str">
        <f t="shared" si="12"/>
        <v xml:space="preserve"> </v>
      </c>
      <c r="AJ77" t="str">
        <f t="shared" si="13"/>
        <v xml:space="preserve"> No Fish    </v>
      </c>
      <c r="AK77" s="6">
        <f t="shared" si="9"/>
        <v>8.3333333401242271E-2</v>
      </c>
    </row>
    <row r="78" spans="1:37" x14ac:dyDescent="0.25">
      <c r="A78">
        <v>93</v>
      </c>
      <c r="B78" t="s">
        <v>220</v>
      </c>
      <c r="C78" s="1">
        <v>44820.953415775497</v>
      </c>
      <c r="D78" t="s">
        <v>33</v>
      </c>
      <c r="E78" s="1">
        <v>44823.951843703697</v>
      </c>
      <c r="F78" t="s">
        <v>33</v>
      </c>
      <c r="G78" t="s">
        <v>221</v>
      </c>
      <c r="H78" t="s">
        <v>71</v>
      </c>
      <c r="I78" t="s">
        <v>177</v>
      </c>
      <c r="N78" t="s">
        <v>37</v>
      </c>
      <c r="O78" t="s">
        <v>38</v>
      </c>
      <c r="P78" t="s">
        <v>39</v>
      </c>
      <c r="AB78" s="1">
        <v>44805.833333333299</v>
      </c>
      <c r="AC78" t="s">
        <v>222</v>
      </c>
      <c r="AD78" s="1">
        <v>44805.916666666701</v>
      </c>
      <c r="AE78">
        <v>-149.33153218639299</v>
      </c>
      <c r="AF78">
        <v>60.304625547768097</v>
      </c>
      <c r="AG78" t="str">
        <f t="shared" si="10"/>
        <v>7 Coho</v>
      </c>
      <c r="AH78" t="str">
        <f t="shared" si="11"/>
        <v xml:space="preserve"> </v>
      </c>
      <c r="AI78" t="str">
        <f t="shared" si="12"/>
        <v xml:space="preserve"> </v>
      </c>
      <c r="AJ78" t="str">
        <f t="shared" si="13"/>
        <v xml:space="preserve">7 Coho    </v>
      </c>
      <c r="AK78" s="6">
        <f t="shared" si="9"/>
        <v>8.3333333401242271E-2</v>
      </c>
    </row>
    <row r="79" spans="1:37" x14ac:dyDescent="0.25">
      <c r="A79">
        <v>94</v>
      </c>
      <c r="B79" t="s">
        <v>223</v>
      </c>
      <c r="C79" s="1">
        <v>44820.954350844899</v>
      </c>
      <c r="D79" t="s">
        <v>33</v>
      </c>
      <c r="E79" s="1">
        <v>44820.968356712998</v>
      </c>
      <c r="F79" t="s">
        <v>33</v>
      </c>
      <c r="H79" t="s">
        <v>49</v>
      </c>
      <c r="N79" t="s">
        <v>37</v>
      </c>
      <c r="O79" t="s">
        <v>38</v>
      </c>
      <c r="P79" t="s">
        <v>39</v>
      </c>
      <c r="AB79" s="1">
        <v>44805.833333333299</v>
      </c>
      <c r="AC79" t="s">
        <v>222</v>
      </c>
      <c r="AD79" s="1">
        <v>44805.916666666701</v>
      </c>
      <c r="AE79">
        <v>-149.33157496629201</v>
      </c>
      <c r="AF79">
        <v>60.304561746069602</v>
      </c>
      <c r="AG79" t="str">
        <f t="shared" si="10"/>
        <v xml:space="preserve"> No Fish</v>
      </c>
      <c r="AH79" t="str">
        <f t="shared" si="11"/>
        <v xml:space="preserve"> </v>
      </c>
      <c r="AI79" t="str">
        <f t="shared" si="12"/>
        <v xml:space="preserve"> </v>
      </c>
      <c r="AJ79" t="str">
        <f t="shared" si="13"/>
        <v xml:space="preserve"> No Fish    </v>
      </c>
      <c r="AK79" s="6">
        <f t="shared" si="9"/>
        <v>8.3333333401242271E-2</v>
      </c>
    </row>
    <row r="80" spans="1:37" x14ac:dyDescent="0.25">
      <c r="A80">
        <v>95</v>
      </c>
      <c r="B80" t="s">
        <v>224</v>
      </c>
      <c r="C80" s="1">
        <v>44820.9630019213</v>
      </c>
      <c r="D80" t="s">
        <v>33</v>
      </c>
      <c r="E80" s="1">
        <v>44820.968715150499</v>
      </c>
      <c r="F80" t="s">
        <v>33</v>
      </c>
      <c r="G80" t="s">
        <v>225</v>
      </c>
      <c r="H80" t="s">
        <v>49</v>
      </c>
      <c r="N80" t="s">
        <v>37</v>
      </c>
      <c r="O80" t="s">
        <v>38</v>
      </c>
      <c r="P80" t="s">
        <v>39</v>
      </c>
      <c r="AB80" s="1">
        <v>44805.84375</v>
      </c>
      <c r="AC80" t="s">
        <v>226</v>
      </c>
      <c r="AD80" s="1">
        <v>44805.90625</v>
      </c>
      <c r="AE80">
        <v>-149.32927667324299</v>
      </c>
      <c r="AF80">
        <v>60.309784470242498</v>
      </c>
      <c r="AG80" t="str">
        <f t="shared" si="10"/>
        <v xml:space="preserve"> No Fish</v>
      </c>
      <c r="AH80" t="str">
        <f t="shared" si="11"/>
        <v xml:space="preserve"> </v>
      </c>
      <c r="AI80" t="str">
        <f t="shared" si="12"/>
        <v xml:space="preserve"> </v>
      </c>
      <c r="AJ80" t="str">
        <f t="shared" si="13"/>
        <v xml:space="preserve"> No Fish    </v>
      </c>
      <c r="AK80" s="6">
        <f t="shared" si="9"/>
        <v>6.25E-2</v>
      </c>
    </row>
    <row r="81" spans="1:37" x14ac:dyDescent="0.25">
      <c r="A81">
        <v>96</v>
      </c>
      <c r="B81" t="s">
        <v>227</v>
      </c>
      <c r="C81" s="1">
        <v>44820.9637476157</v>
      </c>
      <c r="D81" t="s">
        <v>33</v>
      </c>
      <c r="E81" s="1">
        <v>44820.968784213001</v>
      </c>
      <c r="F81" t="s">
        <v>33</v>
      </c>
      <c r="G81" t="s">
        <v>228</v>
      </c>
      <c r="H81" t="s">
        <v>49</v>
      </c>
      <c r="N81" t="s">
        <v>37</v>
      </c>
      <c r="O81" t="s">
        <v>38</v>
      </c>
      <c r="P81" t="s">
        <v>39</v>
      </c>
      <c r="AB81" s="1">
        <v>44805.84375</v>
      </c>
      <c r="AC81" t="s">
        <v>229</v>
      </c>
      <c r="AD81" s="1">
        <v>44805.90625</v>
      </c>
      <c r="AE81">
        <v>-149.32916864012299</v>
      </c>
      <c r="AF81">
        <v>60.309433793635201</v>
      </c>
      <c r="AG81" t="str">
        <f t="shared" si="10"/>
        <v xml:space="preserve"> No Fish</v>
      </c>
      <c r="AH81" t="str">
        <f t="shared" si="11"/>
        <v xml:space="preserve"> </v>
      </c>
      <c r="AI81" t="str">
        <f t="shared" si="12"/>
        <v xml:space="preserve"> </v>
      </c>
      <c r="AJ81" t="str">
        <f t="shared" si="13"/>
        <v xml:space="preserve"> No Fish    </v>
      </c>
      <c r="AK81" s="6">
        <f t="shared" si="9"/>
        <v>6.25E-2</v>
      </c>
    </row>
  </sheetData>
  <pageMargins left="0.75" right="0.75" top="0.75" bottom="0.5" header="0.5" footer="0.7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12FFC-E301-44E3-AB50-5998AE120960}">
  <dimension ref="A1:H81"/>
  <sheetViews>
    <sheetView workbookViewId="0">
      <selection activeCell="A12" sqref="A12"/>
    </sheetView>
  </sheetViews>
  <sheetFormatPr defaultRowHeight="15" x14ac:dyDescent="0.25"/>
  <cols>
    <col min="1" max="1" width="45" bestFit="1" customWidth="1"/>
    <col min="2" max="2" width="9.5703125" bestFit="1" customWidth="1"/>
    <col min="3" max="3" width="9.85546875" customWidth="1"/>
    <col min="4" max="4" width="12.85546875" customWidth="1"/>
    <col min="5" max="5" width="73.5703125" style="3" customWidth="1"/>
    <col min="6" max="6" width="13.140625" bestFit="1" customWidth="1"/>
    <col min="7" max="7" width="19.140625" bestFit="1" customWidth="1"/>
    <col min="8" max="8" width="31.140625" bestFit="1" customWidth="1"/>
  </cols>
  <sheetData>
    <row r="1" spans="1:8" s="9" customFormat="1" ht="45.75" customHeight="1" x14ac:dyDescent="0.25">
      <c r="A1" s="9" t="s">
        <v>234</v>
      </c>
      <c r="B1" s="9" t="s">
        <v>235</v>
      </c>
      <c r="C1" s="9" t="s">
        <v>24</v>
      </c>
      <c r="D1" s="9" t="s">
        <v>25</v>
      </c>
      <c r="E1" s="10" t="s">
        <v>236</v>
      </c>
      <c r="F1" s="9" t="s">
        <v>238</v>
      </c>
      <c r="G1" s="9" t="s">
        <v>239</v>
      </c>
      <c r="H1" s="9" t="s">
        <v>237</v>
      </c>
    </row>
    <row r="2" spans="1:8" x14ac:dyDescent="0.25">
      <c r="A2" t="str">
        <f>'2022 Survey Data_0'!AC2</f>
        <v>Fritz Creek at East End Rd</v>
      </c>
      <c r="B2">
        <f>'2022 Survey Data_0'!A2</f>
        <v>2</v>
      </c>
      <c r="C2">
        <f>'2022 Survey Data_0'!AF2</f>
        <v>59.708516285914598</v>
      </c>
      <c r="D2">
        <f>'2022 Survey Data_0'!AE2</f>
        <v>-151.34526589855699</v>
      </c>
      <c r="E2" t="str">
        <f>'2022 Survey Data_0'!G2</f>
        <v>Fritz Creek, very perched culvert; 5 traps placed (3 up, 2 down)</v>
      </c>
      <c r="F2" s="6">
        <f>'2022 Survey Data_0'!AK2</f>
        <v>1.0005902776974835</v>
      </c>
      <c r="G2" s="14" t="str">
        <f>'2022 Survey Data_0'!N2</f>
        <v>MT</v>
      </c>
      <c r="H2" s="19" t="str">
        <f>'2022 Survey Data_0'!AJ2</f>
        <v xml:space="preserve">1 Dolly Varden     </v>
      </c>
    </row>
    <row r="3" spans="1:8" x14ac:dyDescent="0.25">
      <c r="A3" t="str">
        <f>'2022 Survey Data_0'!AC3</f>
        <v xml:space="preserve">Diamond Creek at Sterling Highway </v>
      </c>
      <c r="B3">
        <f>'2022 Survey Data_0'!A3</f>
        <v>3</v>
      </c>
      <c r="C3">
        <f>'2022 Survey Data_0'!AF3</f>
        <v>59.668797087055999</v>
      </c>
      <c r="D3">
        <f>'2022 Survey Data_0'!AE3</f>
        <v>-151.667797258018</v>
      </c>
      <c r="E3" s="3" t="str">
        <f>'2022 Survey Data_0'!G3</f>
        <v>Diamond Creek US trap 1</v>
      </c>
      <c r="F3" s="7" t="str">
        <f>'2022 Survey Data_0'!AK3</f>
        <v>N/A</v>
      </c>
      <c r="G3" s="13" t="str">
        <f>'2022 Survey Data_0'!N3</f>
        <v>MT</v>
      </c>
      <c r="H3" s="18" t="str">
        <f>'2022 Survey Data_0'!AJ3</f>
        <v xml:space="preserve">3 Dolly Varden     </v>
      </c>
    </row>
    <row r="4" spans="1:8" x14ac:dyDescent="0.25">
      <c r="A4" t="str">
        <f>'2022 Survey Data_0'!AC4</f>
        <v>Diamond Creek at Sterling Highway</v>
      </c>
      <c r="B4">
        <f>'2022 Survey Data_0'!A4</f>
        <v>4</v>
      </c>
      <c r="C4">
        <f>'2022 Survey Data_0'!AF4</f>
        <v>59.669157508723004</v>
      </c>
      <c r="D4">
        <f>'2022 Survey Data_0'!AE4</f>
        <v>-151.668870728613</v>
      </c>
      <c r="E4" s="3" t="str">
        <f>'2022 Survey Data_0'!G4</f>
        <v xml:space="preserve">Diamond Creek US trap 2 </v>
      </c>
      <c r="F4" s="7" t="str">
        <f>'2022 Survey Data_0'!AK4</f>
        <v>N/A</v>
      </c>
      <c r="G4" s="11" t="str">
        <f>'2022 Survey Data_0'!N4</f>
        <v>MT</v>
      </c>
      <c r="H4" t="str">
        <f>'2022 Survey Data_0'!AJ4</f>
        <v xml:space="preserve"> No Fish    </v>
      </c>
    </row>
    <row r="5" spans="1:8" x14ac:dyDescent="0.25">
      <c r="A5" t="str">
        <f>'2022 Survey Data_0'!AC5</f>
        <v>Diamond Creek at Sterling Highway</v>
      </c>
      <c r="B5">
        <f>'2022 Survey Data_0'!A5</f>
        <v>5</v>
      </c>
      <c r="C5">
        <f>'2022 Survey Data_0'!AF5</f>
        <v>59.669212410286001</v>
      </c>
      <c r="D5">
        <f>'2022 Survey Data_0'!AE5</f>
        <v>-151.66987446119501</v>
      </c>
      <c r="E5" s="3" t="str">
        <f>'2022 Survey Data_0'!G5</f>
        <v>Diamond Creek DS trap 1</v>
      </c>
      <c r="F5" s="7" t="str">
        <f>'2022 Survey Data_0'!AK5</f>
        <v>N/A</v>
      </c>
      <c r="G5" s="11" t="str">
        <f>'2022 Survey Data_0'!N5</f>
        <v>MT</v>
      </c>
      <c r="H5" s="12" t="str">
        <f>'2022 Survey Data_0'!AJ5</f>
        <v xml:space="preserve">1 Dolly Varden     </v>
      </c>
    </row>
    <row r="6" spans="1:8" x14ac:dyDescent="0.25">
      <c r="A6" t="str">
        <f>'2022 Survey Data_0'!AC6</f>
        <v>Diamond Creek at Sterling Highway</v>
      </c>
      <c r="B6">
        <f>'2022 Survey Data_0'!A6</f>
        <v>6</v>
      </c>
      <c r="C6">
        <f>'2022 Survey Data_0'!AF6</f>
        <v>59.6692103552896</v>
      </c>
      <c r="D6">
        <f>'2022 Survey Data_0'!AE6</f>
        <v>-151.669842607834</v>
      </c>
      <c r="E6" s="3" t="str">
        <f>'2022 Survey Data_0'!G6</f>
        <v xml:space="preserve">Diamond Creek DS trap 2 </v>
      </c>
      <c r="F6" s="7" t="str">
        <f>'2022 Survey Data_0'!AK6</f>
        <v>N/A</v>
      </c>
      <c r="G6" s="11" t="str">
        <f>'2022 Survey Data_0'!N6</f>
        <v>MT</v>
      </c>
      <c r="H6" t="str">
        <f>'2022 Survey Data_0'!AJ6</f>
        <v xml:space="preserve">1 Dolly Varden     </v>
      </c>
    </row>
    <row r="7" spans="1:8" x14ac:dyDescent="0.25">
      <c r="A7" t="str">
        <f>'2022 Survey Data_0'!AC7</f>
        <v xml:space="preserve">Trib of East Fork Sixmile at Seward Hwy </v>
      </c>
      <c r="B7">
        <f>'2022 Survey Data_0'!A7</f>
        <v>7</v>
      </c>
      <c r="C7">
        <f>'2022 Survey Data_0'!AF7</f>
        <v>60.729713677600003</v>
      </c>
      <c r="D7">
        <f>'2022 Survey Data_0'!AE7</f>
        <v>-149.32759036393699</v>
      </c>
      <c r="E7" s="3" t="str">
        <f>'2022 Survey Data_0'!G7</f>
        <v>Trap 1</v>
      </c>
      <c r="F7" s="7" t="str">
        <f>'2022 Survey Data_0'!AK7</f>
        <v>N/A</v>
      </c>
      <c r="G7" s="11" t="str">
        <f>'2022 Survey Data_0'!N7</f>
        <v>MT</v>
      </c>
      <c r="H7" t="str">
        <f>'2022 Survey Data_0'!AJ7</f>
        <v xml:space="preserve"> No Fish    </v>
      </c>
    </row>
    <row r="8" spans="1:8" x14ac:dyDescent="0.25">
      <c r="A8" t="str">
        <f>'2022 Survey Data_0'!AC8</f>
        <v>Trib of East Fork Sixmile at Seward Hwy</v>
      </c>
      <c r="B8">
        <f>'2022 Survey Data_0'!A8</f>
        <v>8</v>
      </c>
      <c r="C8">
        <f>'2022 Survey Data_0'!AF8</f>
        <v>60.729645579245698</v>
      </c>
      <c r="D8">
        <f>'2022 Survey Data_0'!AE8</f>
        <v>-149.32755069792699</v>
      </c>
      <c r="E8" s="3" t="str">
        <f>'2022 Survey Data_0'!G8</f>
        <v>Fish trap 2, in pool</v>
      </c>
      <c r="F8" s="7" t="str">
        <f>'2022 Survey Data_0'!AK8</f>
        <v>N/A</v>
      </c>
      <c r="G8" s="11" t="str">
        <f>'2022 Survey Data_0'!N8</f>
        <v>MT</v>
      </c>
      <c r="H8" t="str">
        <f>'2022 Survey Data_0'!AJ8</f>
        <v xml:space="preserve"> No Fish    </v>
      </c>
    </row>
    <row r="9" spans="1:8" x14ac:dyDescent="0.25">
      <c r="A9" t="str">
        <f>'2022 Survey Data_0'!AC9</f>
        <v>Trib of East Fork Sixmile at Seward Hwy</v>
      </c>
      <c r="B9">
        <f>'2022 Survey Data_0'!A9</f>
        <v>9</v>
      </c>
      <c r="C9">
        <f>'2022 Survey Data_0'!AF9</f>
        <v>60.7294425100498</v>
      </c>
      <c r="D9">
        <f>'2022 Survey Data_0'!AE9</f>
        <v>-149.32728024214501</v>
      </c>
      <c r="E9" s="3" t="str">
        <f>'2022 Survey Data_0'!G9</f>
        <v xml:space="preserve">Fish trap 3, flowing water </v>
      </c>
      <c r="F9" s="7" t="str">
        <f>'2022 Survey Data_0'!AK9</f>
        <v>N/A</v>
      </c>
      <c r="G9" s="11" t="str">
        <f>'2022 Survey Data_0'!N9</f>
        <v>MT</v>
      </c>
      <c r="H9" t="str">
        <f>'2022 Survey Data_0'!AJ9</f>
        <v xml:space="preserve">2 Dolly Varden     </v>
      </c>
    </row>
    <row r="10" spans="1:8" x14ac:dyDescent="0.25">
      <c r="A10" t="str">
        <f>'2022 Survey Data_0'!AC10</f>
        <v>Trib of East Fork Sixmile at Seward Hwy</v>
      </c>
      <c r="B10">
        <f>'2022 Survey Data_0'!A10</f>
        <v>10</v>
      </c>
      <c r="C10">
        <f>'2022 Survey Data_0'!AF10</f>
        <v>60.729355607311902</v>
      </c>
      <c r="D10">
        <f>'2022 Survey Data_0'!AE10</f>
        <v>-149.327478361987</v>
      </c>
      <c r="E10" s="3" t="str">
        <f>'2022 Survey Data_0'!G10</f>
        <v>Trap 4, most US</v>
      </c>
      <c r="F10" s="7" t="str">
        <f>'2022 Survey Data_0'!AK10</f>
        <v>N/A</v>
      </c>
      <c r="G10" s="11" t="str">
        <f>'2022 Survey Data_0'!N10</f>
        <v>MT</v>
      </c>
      <c r="H10" t="str">
        <f>'2022 Survey Data_0'!AJ10</f>
        <v xml:space="preserve"> No Fish    </v>
      </c>
    </row>
    <row r="11" spans="1:8" x14ac:dyDescent="0.25">
      <c r="A11" t="str">
        <f>'2022 Survey Data_0'!AC11</f>
        <v>Kenai Trib behind DOT wall on Sterling Highway</v>
      </c>
      <c r="B11">
        <f>'2022 Survey Data_0'!A11</f>
        <v>11</v>
      </c>
      <c r="C11">
        <f>'2022 Survey Data_0'!AF11</f>
        <v>60.487004695335102</v>
      </c>
      <c r="D11">
        <f>'2022 Survey Data_0'!AE11</f>
        <v>-150.036663478066</v>
      </c>
      <c r="E11" s="3" t="str">
        <f>'2022 Survey Data_0'!G11</f>
        <v>Fish trap 1 in wetland near DOT wall</v>
      </c>
      <c r="F11" s="7" t="str">
        <f>'2022 Survey Data_0'!AK11</f>
        <v>N/A</v>
      </c>
      <c r="G11" s="11" t="str">
        <f>'2022 Survey Data_0'!N11</f>
        <v>MT</v>
      </c>
      <c r="H11" s="12" t="str">
        <f>'2022 Survey Data_0'!AJ11</f>
        <v xml:space="preserve"> No Fish    </v>
      </c>
    </row>
    <row r="12" spans="1:8" x14ac:dyDescent="0.25">
      <c r="A12" t="str">
        <f>'2022 Survey Data_0'!AC12</f>
        <v>Kenai Trib behind DOT wall on Sterling Highway</v>
      </c>
      <c r="B12">
        <f>'2022 Survey Data_0'!A12</f>
        <v>12</v>
      </c>
      <c r="C12">
        <f>'2022 Survey Data_0'!AF12</f>
        <v>60.487014161027602</v>
      </c>
      <c r="D12">
        <f>'2022 Survey Data_0'!AE12</f>
        <v>-150.03679730728001</v>
      </c>
      <c r="E12" s="3" t="str">
        <f>'2022 Survey Data_0'!G12</f>
        <v>Fish trap 2; in wetlands near DOT wall</v>
      </c>
      <c r="F12" s="7" t="str">
        <f>'2022 Survey Data_0'!AK12</f>
        <v>N/A</v>
      </c>
      <c r="G12" s="13" t="str">
        <f>'2022 Survey Data_0'!N12</f>
        <v>MT</v>
      </c>
      <c r="H12" s="15" t="str">
        <f>'2022 Survey Data_0'!AJ12</f>
        <v xml:space="preserve">20 Coho    </v>
      </c>
    </row>
    <row r="13" spans="1:8" x14ac:dyDescent="0.25">
      <c r="A13" t="str">
        <f>'2022 Survey Data_0'!AC13</f>
        <v>Kenai Trib behind DOT wall on Sterling Highway</v>
      </c>
      <c r="B13">
        <f>'2022 Survey Data_0'!A13</f>
        <v>13</v>
      </c>
      <c r="C13">
        <f>'2022 Survey Data_0'!AF13</f>
        <v>60.486938460192199</v>
      </c>
      <c r="D13">
        <f>'2022 Survey Data_0'!AE13</f>
        <v>-150.03793860247501</v>
      </c>
      <c r="E13" s="3" t="str">
        <f>'2022 Survey Data_0'!G13</f>
        <v>Fish trap 3; in between silt curtains</v>
      </c>
      <c r="F13" s="7" t="str">
        <f>'2022 Survey Data_0'!AK13</f>
        <v>N/A</v>
      </c>
      <c r="G13" s="11" t="str">
        <f>'2022 Survey Data_0'!N13</f>
        <v>MT</v>
      </c>
      <c r="H13" s="16" t="str">
        <f>'2022 Survey Data_0'!AJ13</f>
        <v xml:space="preserve"> No Fish    </v>
      </c>
    </row>
    <row r="14" spans="1:8" x14ac:dyDescent="0.25">
      <c r="A14" t="str">
        <f>'2022 Survey Data_0'!AC14</f>
        <v>Kenai Trib behind DOT wall on Sterling Highway</v>
      </c>
      <c r="B14">
        <f>'2022 Survey Data_0'!A14</f>
        <v>14</v>
      </c>
      <c r="C14">
        <f>'2022 Survey Data_0'!AF14</f>
        <v>60.486869155077997</v>
      </c>
      <c r="D14">
        <f>'2022 Survey Data_0'!AE14</f>
        <v>-150.03891518707201</v>
      </c>
      <c r="E14" s="3" t="str">
        <f>'2022 Survey Data_0'!G14</f>
        <v>Fish trap 4, behind DOT wall</v>
      </c>
      <c r="F14" s="7" t="str">
        <f>'2022 Survey Data_0'!AK14</f>
        <v>N/A</v>
      </c>
      <c r="G14" s="13" t="str">
        <f>'2022 Survey Data_0'!N14</f>
        <v>MT</v>
      </c>
      <c r="H14" s="17" t="str">
        <f>'2022 Survey Data_0'!AJ14</f>
        <v xml:space="preserve">11 Coho    </v>
      </c>
    </row>
    <row r="15" spans="1:8" x14ac:dyDescent="0.25">
      <c r="A15" t="str">
        <f>'2022 Survey Data_0'!AC15</f>
        <v xml:space="preserve">Lowell Creek-US of tunnel </v>
      </c>
      <c r="B15">
        <f>'2022 Survey Data_0'!A15</f>
        <v>15</v>
      </c>
      <c r="C15">
        <f>'2022 Survey Data_0'!AF15</f>
        <v>60.102482725432303</v>
      </c>
      <c r="D15">
        <f>'2022 Survey Data_0'!AE15</f>
        <v>-149.45555563577301</v>
      </c>
      <c r="E15" s="3" t="str">
        <f>'2022 Survey Data_0'!G15</f>
        <v>Not suitable Fish Habitat</v>
      </c>
      <c r="F15" s="7" t="str">
        <f>'2022 Survey Data_0'!AK15</f>
        <v>N/A</v>
      </c>
      <c r="G15" s="11" t="str">
        <f>'2022 Survey Data_0'!N15</f>
        <v>Not Fished</v>
      </c>
      <c r="H15" t="str">
        <f>'2022 Survey Data_0'!AJ15</f>
        <v xml:space="preserve"> No Fish    </v>
      </c>
    </row>
    <row r="16" spans="1:8" x14ac:dyDescent="0.25">
      <c r="A16" t="str">
        <f>'2022 Survey Data_0'!AC16</f>
        <v xml:space="preserve">SOF perched culvert </v>
      </c>
      <c r="B16">
        <f>'2022 Survey Data_0'!A16</f>
        <v>16</v>
      </c>
      <c r="C16">
        <f>'2022 Survey Data_0'!AF16</f>
        <v>60.760761285788298</v>
      </c>
      <c r="D16">
        <f>'2022 Survey Data_0'!AE16</f>
        <v>-150.85669228478699</v>
      </c>
      <c r="E16" s="3" t="str">
        <f>'2022 Survey Data_0'!G16</f>
        <v>Site where we caught 1 coho last year-not nominated. Perched culvert!</v>
      </c>
      <c r="F16" s="6">
        <f>'2022 Survey Data_0'!AK16</f>
        <v>0.94711805559927598</v>
      </c>
      <c r="G16" s="11" t="str">
        <f>'2022 Survey Data_0'!N16</f>
        <v>MT</v>
      </c>
      <c r="H16" s="12" t="str">
        <f>'2022 Survey Data_0'!AJ16</f>
        <v xml:space="preserve"> No Fish    </v>
      </c>
    </row>
    <row r="17" spans="1:8" x14ac:dyDescent="0.25">
      <c r="A17" t="str">
        <f>'2022 Survey Data_0'!AC17</f>
        <v>SOF perched culvert</v>
      </c>
      <c r="B17">
        <f>'2022 Survey Data_0'!A17</f>
        <v>17</v>
      </c>
      <c r="C17">
        <f>'2022 Survey Data_0'!AF17</f>
        <v>60.760711776342099</v>
      </c>
      <c r="D17">
        <f>'2022 Survey Data_0'!AE17</f>
        <v>-150.856781972585</v>
      </c>
      <c r="F17" s="6">
        <f>'2022 Survey Data_0'!AK17</f>
        <v>0.94488425929739606</v>
      </c>
      <c r="G17" s="13" t="str">
        <f>'2022 Survey Data_0'!N17</f>
        <v>MT</v>
      </c>
      <c r="H17" s="17" t="str">
        <f>'2022 Survey Data_0'!AJ17</f>
        <v xml:space="preserve">2 Coho 1 Threespine Stickleback   </v>
      </c>
    </row>
    <row r="18" spans="1:8" x14ac:dyDescent="0.25">
      <c r="A18" t="str">
        <f>'2022 Survey Data_0'!AC18</f>
        <v>SOF perched culvert</v>
      </c>
      <c r="B18">
        <f>'2022 Survey Data_0'!A18</f>
        <v>18</v>
      </c>
      <c r="C18">
        <f>'2022 Survey Data_0'!AF18</f>
        <v>60.760672948722998</v>
      </c>
      <c r="D18">
        <f>'2022 Survey Data_0'!AE18</f>
        <v>-150.85686306081001</v>
      </c>
      <c r="F18" s="6">
        <f>'2022 Survey Data_0'!AK18</f>
        <v>0.94417824070114875</v>
      </c>
      <c r="G18" s="11" t="str">
        <f>'2022 Survey Data_0'!N18</f>
        <v>MT</v>
      </c>
      <c r="H18" t="str">
        <f>'2022 Survey Data_0'!AJ18</f>
        <v xml:space="preserve">6 Threespine Stickleback     </v>
      </c>
    </row>
    <row r="19" spans="1:8" x14ac:dyDescent="0.25">
      <c r="A19" t="str">
        <f>'2022 Survey Data_0'!AC19</f>
        <v>SOF bottom of hill</v>
      </c>
      <c r="B19">
        <f>'2022 Survey Data_0'!A19</f>
        <v>19</v>
      </c>
      <c r="C19">
        <f>'2022 Survey Data_0'!AF19</f>
        <v>60.775612239579601</v>
      </c>
      <c r="D19">
        <f>'2022 Survey Data_0'!AE19</f>
        <v>-150.84295781304999</v>
      </c>
      <c r="E19" s="3" t="str">
        <f>'2022 Survey Data_0'!G19</f>
        <v>Throats barely underwater</v>
      </c>
      <c r="F19" s="6">
        <f>'2022 Survey Data_0'!AK19</f>
        <v>0.9554398148029577</v>
      </c>
      <c r="G19" s="11" t="str">
        <f>'2022 Survey Data_0'!N19</f>
        <v>MT</v>
      </c>
      <c r="H19" t="str">
        <f>'2022 Survey Data_0'!AJ19</f>
        <v xml:space="preserve">1 Rainbow Trout     </v>
      </c>
    </row>
    <row r="20" spans="1:8" x14ac:dyDescent="0.25">
      <c r="A20" t="str">
        <f>'2022 Survey Data_0'!AC20</f>
        <v xml:space="preserve">SOF bottom of hill </v>
      </c>
      <c r="B20">
        <f>'2022 Survey Data_0'!A20</f>
        <v>20</v>
      </c>
      <c r="C20">
        <f>'2022 Survey Data_0'!AF20</f>
        <v>60.775648613649302</v>
      </c>
      <c r="D20">
        <f>'2022 Survey Data_0'!AE20</f>
        <v>-150.842883212457</v>
      </c>
      <c r="F20" s="6">
        <f>'2022 Survey Data_0'!AK20</f>
        <v>0.95473379630129784</v>
      </c>
      <c r="G20" s="11" t="str">
        <f>'2022 Survey Data_0'!N20</f>
        <v>MT</v>
      </c>
      <c r="H20" t="str">
        <f>'2022 Survey Data_0'!AJ20</f>
        <v xml:space="preserve"> No Fish    </v>
      </c>
    </row>
    <row r="21" spans="1:8" x14ac:dyDescent="0.25">
      <c r="A21" t="str">
        <f>'2022 Survey Data_0'!AC21</f>
        <v>SOF bottom of hill</v>
      </c>
      <c r="B21">
        <f>'2022 Survey Data_0'!A21</f>
        <v>21</v>
      </c>
      <c r="C21">
        <f>'2022 Survey Data_0'!AF21</f>
        <v>60.775775663584902</v>
      </c>
      <c r="D21">
        <f>'2022 Survey Data_0'!AE21</f>
        <v>-150.842810395919</v>
      </c>
      <c r="F21" s="6">
        <f>'2022 Survey Data_0'!AK21</f>
        <v>0.95410879630071577</v>
      </c>
      <c r="G21" s="11" t="str">
        <f>'2022 Survey Data_0'!N21</f>
        <v>MT</v>
      </c>
      <c r="H21" t="str">
        <f>'2022 Survey Data_0'!AJ21</f>
        <v xml:space="preserve"> No Fish    </v>
      </c>
    </row>
    <row r="22" spans="1:8" x14ac:dyDescent="0.25">
      <c r="A22" t="str">
        <f>'2022 Survey Data_0'!AC22</f>
        <v xml:space="preserve">SOF rusted culvert </v>
      </c>
      <c r="B22">
        <f>'2022 Survey Data_0'!A22</f>
        <v>22</v>
      </c>
      <c r="C22">
        <f>'2022 Survey Data_0'!AF22</f>
        <v>60.778960017857898</v>
      </c>
      <c r="D22">
        <f>'2022 Survey Data_0'!AE22</f>
        <v>-150.862333424496</v>
      </c>
      <c r="E22" s="3" t="str">
        <f>'2022 Survey Data_0'!G22</f>
        <v>Very low flow. Leeches.</v>
      </c>
      <c r="F22" s="7" t="str">
        <f>'2022 Survey Data_0'!AK22</f>
        <v>N/A</v>
      </c>
      <c r="G22" s="11" t="str">
        <f>'2022 Survey Data_0'!N22</f>
        <v>MT</v>
      </c>
      <c r="H22" t="str">
        <f>'2022 Survey Data_0'!AJ22</f>
        <v xml:space="preserve"> No Fish    </v>
      </c>
    </row>
    <row r="23" spans="1:8" x14ac:dyDescent="0.25">
      <c r="A23" t="str">
        <f>'2022 Survey Data_0'!AC23</f>
        <v xml:space="preserve">SOF rusted culvert </v>
      </c>
      <c r="B23">
        <f>'2022 Survey Data_0'!A23</f>
        <v>23</v>
      </c>
      <c r="C23">
        <f>'2022 Survey Data_0'!AF23</f>
        <v>60.778956330177301</v>
      </c>
      <c r="D23">
        <f>'2022 Survey Data_0'!AE23</f>
        <v>-150.862431135148</v>
      </c>
      <c r="E23" s="3" t="str">
        <f>'2022 Survey Data_0'!G23</f>
        <v>Leeches</v>
      </c>
      <c r="F23" s="7" t="str">
        <f>'2022 Survey Data_0'!AK23</f>
        <v>N/A</v>
      </c>
      <c r="G23" s="11" t="str">
        <f>'2022 Survey Data_0'!N23</f>
        <v>MT</v>
      </c>
      <c r="H23" t="str">
        <f>'2022 Survey Data_0'!AJ23</f>
        <v xml:space="preserve"> No Fish    </v>
      </c>
    </row>
    <row r="24" spans="1:8" x14ac:dyDescent="0.25">
      <c r="A24" t="str">
        <f>'2022 Survey Data_0'!AC24</f>
        <v>SOF rusted culvert</v>
      </c>
      <c r="B24">
        <f>'2022 Survey Data_0'!A24</f>
        <v>24</v>
      </c>
      <c r="C24">
        <f>'2022 Survey Data_0'!AF24</f>
        <v>60.778915387639998</v>
      </c>
      <c r="D24">
        <f>'2022 Survey Data_0'!AE24</f>
        <v>-150.862004236861</v>
      </c>
      <c r="E24" s="3" t="str">
        <f>'2022 Survey Data_0'!G24</f>
        <v>Trap had been moved, potentially bear?</v>
      </c>
      <c r="F24" s="7" t="str">
        <f>'2022 Survey Data_0'!AK24</f>
        <v>N/A</v>
      </c>
      <c r="G24" s="11" t="str">
        <f>'2022 Survey Data_0'!N24</f>
        <v>MT</v>
      </c>
      <c r="H24" t="str">
        <f>'2022 Survey Data_0'!AJ24</f>
        <v xml:space="preserve"> No Fish    </v>
      </c>
    </row>
    <row r="25" spans="1:8" x14ac:dyDescent="0.25">
      <c r="A25" t="str">
        <f>'2022 Survey Data_0'!AC25</f>
        <v>SOF lake</v>
      </c>
      <c r="B25">
        <f>'2022 Survey Data_0'!A25</f>
        <v>25</v>
      </c>
      <c r="C25">
        <f>'2022 Survey Data_0'!AF25</f>
        <v>60.799488486726901</v>
      </c>
      <c r="D25">
        <f>'2022 Survey Data_0'!AE25</f>
        <v>-150.849956393393</v>
      </c>
      <c r="E25" s="3" t="str">
        <f>'2022 Survey Data_0'!G25</f>
        <v>Very limited flow. Not able to trap on other side of culvert</v>
      </c>
      <c r="F25" s="7" t="str">
        <f>'2022 Survey Data_0'!AK25</f>
        <v>N/A</v>
      </c>
      <c r="G25" s="11" t="str">
        <f>'2022 Survey Data_0'!N25</f>
        <v>MT</v>
      </c>
      <c r="H25" t="str">
        <f>'2022 Survey Data_0'!AJ25</f>
        <v xml:space="preserve"> No Fish    </v>
      </c>
    </row>
    <row r="26" spans="1:8" x14ac:dyDescent="0.25">
      <c r="A26" t="str">
        <f>'2022 Survey Data_0'!AC26</f>
        <v xml:space="preserve">SOF wetland </v>
      </c>
      <c r="B26">
        <f>'2022 Survey Data_0'!A26</f>
        <v>26</v>
      </c>
      <c r="C26">
        <f>'2022 Survey Data_0'!AF26</f>
        <v>60.784371737396498</v>
      </c>
      <c r="D26">
        <f>'2022 Survey Data_0'!AE26</f>
        <v>-150.827736603468</v>
      </c>
      <c r="E26" s="3" t="str">
        <f>'2022 Survey Data_0'!G26</f>
        <v>Not enough flow in outlet to place trap, two traps placed here</v>
      </c>
      <c r="F26" s="7" t="str">
        <f>'2022 Survey Data_0'!AK26</f>
        <v>N/A</v>
      </c>
      <c r="G26" s="11" t="str">
        <f>'2022 Survey Data_0'!N26</f>
        <v>MT</v>
      </c>
      <c r="H26" t="str">
        <f>'2022 Survey Data_0'!AJ26</f>
        <v xml:space="preserve"> No Fish    </v>
      </c>
    </row>
    <row r="27" spans="1:8" ht="30" x14ac:dyDescent="0.25">
      <c r="A27" t="str">
        <f>'2022 Survey Data_0'!AC27</f>
        <v xml:space="preserve">McNeil Creek at East End Road </v>
      </c>
      <c r="B27">
        <f>'2022 Survey Data_0'!A27</f>
        <v>27</v>
      </c>
      <c r="C27">
        <f>'2022 Survey Data_0'!AF27</f>
        <v>59.743890173677002</v>
      </c>
      <c r="D27">
        <f>'2022 Survey Data_0'!AE27</f>
        <v>-151.25660736688701</v>
      </c>
      <c r="E27" s="3" t="str">
        <f>'2022 Survey Data_0'!G27</f>
        <v xml:space="preserve">McNeil Creek is high gradient step pool/run system, with many small falls. Very brushy. Creek is in steep canyon. </v>
      </c>
      <c r="F27" s="6">
        <f>'2022 Survey Data_0'!AK27</f>
        <v>0.73263888889778173</v>
      </c>
      <c r="G27" s="11" t="str">
        <f>'2022 Survey Data_0'!N27</f>
        <v>MT</v>
      </c>
      <c r="H27" t="str">
        <f>'2022 Survey Data_0'!AJ27</f>
        <v xml:space="preserve"> No Fish    </v>
      </c>
    </row>
    <row r="28" spans="1:8" x14ac:dyDescent="0.25">
      <c r="A28" t="str">
        <f>'2022 Survey Data_0'!AC28</f>
        <v>McNeil Creek at East End Road</v>
      </c>
      <c r="B28">
        <f>'2022 Survey Data_0'!A28</f>
        <v>28</v>
      </c>
      <c r="C28">
        <f>'2022 Survey Data_0'!AF28</f>
        <v>59.743773378480697</v>
      </c>
      <c r="D28">
        <f>'2022 Survey Data_0'!AE28</f>
        <v>-151.25651906249499</v>
      </c>
      <c r="E28" s="3" t="str">
        <f>'2022 Survey Data_0'!G28</f>
        <v xml:space="preserve">Trap set near small falls, unlike to have anadromous fish due to steep gradient. </v>
      </c>
      <c r="F28" s="6">
        <f>'2022 Survey Data_0'!AK28</f>
        <v>0.72916666659875773</v>
      </c>
      <c r="G28" s="11" t="str">
        <f>'2022 Survey Data_0'!N28</f>
        <v>MT</v>
      </c>
      <c r="H28" t="str">
        <f>'2022 Survey Data_0'!AJ28</f>
        <v xml:space="preserve"> No Fish    </v>
      </c>
    </row>
    <row r="29" spans="1:8" ht="45" x14ac:dyDescent="0.25">
      <c r="A29" t="str">
        <f>'2022 Survey Data_0'!AC29</f>
        <v>Palmer Creek at East End Road</v>
      </c>
      <c r="B29">
        <f>'2022 Survey Data_0'!A29</f>
        <v>29</v>
      </c>
      <c r="C29">
        <f>'2022 Survey Data_0'!AF29</f>
        <v>59.664077446744301</v>
      </c>
      <c r="D29">
        <f>'2022 Survey Data_0'!AE29</f>
        <v>-151.469629286328</v>
      </c>
      <c r="E29" s="3" t="str">
        <f>'2022 Survey Data_0'!G29</f>
        <v xml:space="preserve">Stream is relatively high gradient series of step pools and riffles. According to nearby landowner, debris comes downstream in high flows and blocks culvert and floods the area every 5 years or so. </v>
      </c>
      <c r="F29" s="6">
        <f>'2022 Survey Data_0'!AK29</f>
        <v>0.72916666659875773</v>
      </c>
      <c r="G29" s="11" t="str">
        <f>'2022 Survey Data_0'!N29</f>
        <v>MT</v>
      </c>
      <c r="H29" t="str">
        <f>'2022 Survey Data_0'!AJ29</f>
        <v xml:space="preserve"> No Fish    </v>
      </c>
    </row>
    <row r="30" spans="1:8" x14ac:dyDescent="0.25">
      <c r="A30" t="str">
        <f>'2022 Survey Data_0'!AC30</f>
        <v xml:space="preserve">Palmer Creek at East End Road </v>
      </c>
      <c r="B30">
        <f>'2022 Survey Data_0'!A30</f>
        <v>30</v>
      </c>
      <c r="C30">
        <f>'2022 Survey Data_0'!AF30</f>
        <v>59.664137818845099</v>
      </c>
      <c r="D30">
        <f>'2022 Survey Data_0'!AE30</f>
        <v>-151.46961047470799</v>
      </c>
      <c r="E30" s="3" t="str">
        <f>'2022 Survey Data_0'!G30</f>
        <v xml:space="preserve">Step pool-riffle system. High gradient. </v>
      </c>
      <c r="F30" s="6">
        <f>'2022 Survey Data_0'!AK30</f>
        <v>0.72916666659875773</v>
      </c>
      <c r="G30" s="11" t="str">
        <f>'2022 Survey Data_0'!N30</f>
        <v>MT</v>
      </c>
      <c r="H30" t="str">
        <f>'2022 Survey Data_0'!AJ30</f>
        <v xml:space="preserve"> No Fish    </v>
      </c>
    </row>
    <row r="31" spans="1:8" x14ac:dyDescent="0.25">
      <c r="A31" t="str">
        <f>'2022 Survey Data_0'!AC31</f>
        <v xml:space="preserve">N. Fork Anchor Trib. (3011) at N. Fork Road </v>
      </c>
      <c r="B31">
        <f>'2022 Survey Data_0'!A31</f>
        <v>31</v>
      </c>
      <c r="C31">
        <f>'2022 Survey Data_0'!AF31</f>
        <v>59.748181714865702</v>
      </c>
      <c r="D31">
        <f>'2022 Survey Data_0'!AE31</f>
        <v>-151.64020612839499</v>
      </c>
      <c r="E31" s="3" t="str">
        <f>'2022 Survey Data_0'!G31</f>
        <v>Low gradient creek with high organic substrate.</v>
      </c>
      <c r="F31" s="6">
        <f>'2022 Survey Data_0'!AK31</f>
        <v>0.17013888889778173</v>
      </c>
      <c r="G31" s="11" t="str">
        <f>'2022 Survey Data_0'!N31</f>
        <v>MT</v>
      </c>
      <c r="H31" t="str">
        <f>'2022 Survey Data_0'!AJ31</f>
        <v xml:space="preserve"> No Fish    </v>
      </c>
    </row>
    <row r="32" spans="1:8" x14ac:dyDescent="0.25">
      <c r="A32" t="str">
        <f>'2022 Survey Data_0'!AC32</f>
        <v>N. Fork Anchor Trib. (3011) at N. Fork Road</v>
      </c>
      <c r="B32">
        <f>'2022 Survey Data_0'!A32</f>
        <v>32</v>
      </c>
      <c r="C32">
        <f>'2022 Survey Data_0'!AF32</f>
        <v>59.7483181303447</v>
      </c>
      <c r="D32">
        <f>'2022 Survey Data_0'!AE32</f>
        <v>-151.640652464429</v>
      </c>
      <c r="E32" s="3" t="str">
        <f>'2022 Survey Data_0'!G32</f>
        <v>Culvert here is perched</v>
      </c>
      <c r="F32" s="6">
        <f>'2022 Survey Data_0'!AK32</f>
        <v>0.16666666659875773</v>
      </c>
      <c r="G32" s="11" t="str">
        <f>'2022 Survey Data_0'!N32</f>
        <v>MT</v>
      </c>
      <c r="H32" t="str">
        <f>'2022 Survey Data_0'!AJ32</f>
        <v xml:space="preserve"> No Fish    </v>
      </c>
    </row>
    <row r="33" spans="1:8" x14ac:dyDescent="0.25">
      <c r="A33" t="str">
        <f>'2022 Survey Data_0'!AC33</f>
        <v>N. Fork Anchor Trib. (2021) at N. Fork Road</v>
      </c>
      <c r="B33">
        <f>'2022 Survey Data_0'!A33</f>
        <v>33</v>
      </c>
      <c r="C33">
        <f>'2022 Survey Data_0'!AF33</f>
        <v>59.766432135533499</v>
      </c>
      <c r="D33">
        <f>'2022 Survey Data_0'!AE33</f>
        <v>-151.626561815174</v>
      </c>
      <c r="E33" s="3" t="str">
        <f>'2022 Survey Data_0'!G33</f>
        <v>Stream is overgrown and has sometimes subsurface flows.</v>
      </c>
      <c r="F33" s="6">
        <f>'2022 Survey Data_0'!AK33</f>
        <v>0.16666666665696539</v>
      </c>
      <c r="G33" s="11" t="str">
        <f>'2022 Survey Data_0'!N33</f>
        <v>MT</v>
      </c>
      <c r="H33" t="str">
        <f>'2022 Survey Data_0'!AJ33</f>
        <v xml:space="preserve">5 Dolly Varden     </v>
      </c>
    </row>
    <row r="34" spans="1:8" x14ac:dyDescent="0.25">
      <c r="A34" t="str">
        <f>'2022 Survey Data_0'!AC34</f>
        <v>N. Fork Anchor Trib. (2021) at N. Fork Road</v>
      </c>
      <c r="B34">
        <f>'2022 Survey Data_0'!A34</f>
        <v>34</v>
      </c>
      <c r="C34">
        <f>'2022 Survey Data_0'!AF34</f>
        <v>59.766261940923499</v>
      </c>
      <c r="D34">
        <f>'2022 Survey Data_0'!AE34</f>
        <v>-151.62684110049801</v>
      </c>
      <c r="E34" s="3" t="str">
        <f>'2022 Survey Data_0'!G34</f>
        <v>Culvert is perched</v>
      </c>
      <c r="F34" s="6">
        <f>'2022 Survey Data_0'!AK34</f>
        <v>0.16666666659875773</v>
      </c>
      <c r="G34" s="11" t="str">
        <f>'2022 Survey Data_0'!N34</f>
        <v>MT</v>
      </c>
      <c r="H34" t="str">
        <f>'2022 Survey Data_0'!AJ34</f>
        <v xml:space="preserve">2 Dolly Varden     </v>
      </c>
    </row>
    <row r="35" spans="1:8" ht="30" x14ac:dyDescent="0.25">
      <c r="A35" t="str">
        <f>'2022 Survey Data_0'!AC35</f>
        <v>N. Fork Anchor Trib. (3029) at N. Fork Road</v>
      </c>
      <c r="B35">
        <f>'2022 Survey Data_0'!A35</f>
        <v>35</v>
      </c>
      <c r="C35">
        <f>'2022 Survey Data_0'!AF35</f>
        <v>59.7744851327624</v>
      </c>
      <c r="D35">
        <f>'2022 Survey Data_0'!AE35</f>
        <v>-151.617409447581</v>
      </c>
      <c r="E35" s="3" t="str">
        <f>'2022 Survey Data_0'!G35</f>
        <v xml:space="preserve">Downstream of culvert, stream is too shallow/goes subsurface often -unable to trap. Stream is marshy, with low velocities. Not much habitat upstream. </v>
      </c>
      <c r="F35" s="6">
        <f>'2022 Survey Data_0'!AK35</f>
        <v>0.16666666670062114</v>
      </c>
      <c r="G35" s="11" t="str">
        <f>'2022 Survey Data_0'!N35</f>
        <v>MT</v>
      </c>
      <c r="H35" t="str">
        <f>'2022 Survey Data_0'!AJ35</f>
        <v xml:space="preserve"> No Fish    </v>
      </c>
    </row>
    <row r="36" spans="1:8" x14ac:dyDescent="0.25">
      <c r="A36" t="str">
        <f>'2022 Survey Data_0'!AC36</f>
        <v>N. Fork Anchor Trib. (2021 south) at N. Fork Road</v>
      </c>
      <c r="B36">
        <f>'2022 Survey Data_0'!A36</f>
        <v>36</v>
      </c>
      <c r="C36">
        <f>'2022 Survey Data_0'!AF36</f>
        <v>59.763244455648</v>
      </c>
      <c r="D36">
        <f>'2022 Survey Data_0'!AE36</f>
        <v>-151.62955130423501</v>
      </c>
      <c r="E36" s="3" t="str">
        <f>'2022 Survey Data_0'!G36</f>
        <v>Low flow</v>
      </c>
      <c r="F36" s="6">
        <f>'2022 Survey Data_0'!AK36</f>
        <v>0.15625</v>
      </c>
      <c r="G36" s="11" t="str">
        <f>'2022 Survey Data_0'!N36</f>
        <v>MT</v>
      </c>
      <c r="H36" t="str">
        <f>'2022 Survey Data_0'!AJ36</f>
        <v xml:space="preserve"> No Fish    </v>
      </c>
    </row>
    <row r="37" spans="1:8" x14ac:dyDescent="0.25">
      <c r="A37" t="str">
        <f>'2022 Survey Data_0'!AC37</f>
        <v>N. Fork Anchor Trib. (2021 south) at N. Fork Road</v>
      </c>
      <c r="B37">
        <f>'2022 Survey Data_0'!A37</f>
        <v>37</v>
      </c>
      <c r="C37">
        <f>'2022 Survey Data_0'!AF37</f>
        <v>59.763293405952197</v>
      </c>
      <c r="D37">
        <f>'2022 Survey Data_0'!AE37</f>
        <v>-151.62982287841999</v>
      </c>
      <c r="E37" s="3" t="str">
        <f>'2022 Survey Data_0'!G37</f>
        <v>Culvert very perched; low flow-difficult to place traps; gravel substrate.</v>
      </c>
      <c r="F37" s="6">
        <f>'2022 Survey Data_0'!AK37</f>
        <v>0.14583333340124227</v>
      </c>
      <c r="G37" s="11" t="str">
        <f>'2022 Survey Data_0'!N37</f>
        <v>MT</v>
      </c>
      <c r="H37" t="str">
        <f>'2022 Survey Data_0'!AJ37</f>
        <v xml:space="preserve"> No Fish    </v>
      </c>
    </row>
    <row r="38" spans="1:8" x14ac:dyDescent="0.25">
      <c r="A38" t="str">
        <f>'2022 Survey Data_0'!AC38</f>
        <v>Telephone Creek extension at W. Highlands Blvd</v>
      </c>
      <c r="B38">
        <f>'2022 Survey Data_0'!A38</f>
        <v>38</v>
      </c>
      <c r="C38">
        <f>'2022 Survey Data_0'!AF38</f>
        <v>59.688903260822798</v>
      </c>
      <c r="D38">
        <f>'2022 Survey Data_0'!AE38</f>
        <v>-151.622811081165</v>
      </c>
      <c r="E38" s="3" t="str">
        <f>'2022 Survey Data_0'!G38</f>
        <v>Culverts (2) perched.</v>
      </c>
      <c r="F38" s="6">
        <f>'2022 Survey Data_0'!AK38</f>
        <v>0.10416666659875773</v>
      </c>
      <c r="G38" s="11" t="str">
        <f>'2022 Survey Data_0'!N38</f>
        <v>MT</v>
      </c>
      <c r="H38" t="str">
        <f>'2022 Survey Data_0'!AJ38</f>
        <v xml:space="preserve">3 Dolly Varden     </v>
      </c>
    </row>
    <row r="39" spans="1:8" x14ac:dyDescent="0.25">
      <c r="A39" t="str">
        <f>'2022 Survey Data_0'!AC39</f>
        <v>Telephone Creek extension at W. Highlands Blvd</v>
      </c>
      <c r="B39">
        <f>'2022 Survey Data_0'!A39</f>
        <v>39</v>
      </c>
      <c r="C39">
        <f>'2022 Survey Data_0'!AF39</f>
        <v>59.688497451396699</v>
      </c>
      <c r="D39">
        <f>'2022 Survey Data_0'!AE39</f>
        <v>-151.623043008205</v>
      </c>
      <c r="F39" s="6">
        <f>'2022 Survey Data_0'!AK39</f>
        <v>9.722222219716059E-2</v>
      </c>
      <c r="G39" s="11" t="str">
        <f>'2022 Survey Data_0'!N39</f>
        <v>MT</v>
      </c>
      <c r="H39" t="str">
        <f>'2022 Survey Data_0'!AJ39</f>
        <v xml:space="preserve">1 Dolly Varden     </v>
      </c>
    </row>
    <row r="40" spans="1:8" ht="30" x14ac:dyDescent="0.25">
      <c r="A40" t="str">
        <f>'2022 Survey Data_0'!AC40</f>
        <v xml:space="preserve">Trib of Middle Creek </v>
      </c>
      <c r="B40">
        <f>'2022 Survey Data_0'!A40</f>
        <v>41</v>
      </c>
      <c r="C40">
        <f>'2022 Survey Data_0'!AF40</f>
        <v>60.915493243548397</v>
      </c>
      <c r="D40">
        <f>'2022 Survey Data_0'!AE40</f>
        <v>-149.63802753943699</v>
      </c>
      <c r="E40" s="3" t="str">
        <f>'2022 Survey Data_0'!G40</f>
        <v xml:space="preserve">Culvert at Hope Hwy, very minimal flow. Tributary of Middle Creek. Trap placed upstream of where stage is in the creek at Cafe. </v>
      </c>
      <c r="F40" s="6">
        <f>'2022 Survey Data_0'!AK40</f>
        <v>2.5949074100935832E-2</v>
      </c>
      <c r="G40" s="11" t="str">
        <f>'2022 Survey Data_0'!N40</f>
        <v>MT</v>
      </c>
      <c r="H40" t="str">
        <f>'2022 Survey Data_0'!AJ40</f>
        <v xml:space="preserve"> No Fish    </v>
      </c>
    </row>
    <row r="41" spans="1:8" x14ac:dyDescent="0.25">
      <c r="A41" t="str">
        <f>'2022 Survey Data_0'!AC41</f>
        <v>Trib of Middle Creek</v>
      </c>
      <c r="B41">
        <f>'2022 Survey Data_0'!A41</f>
        <v>42</v>
      </c>
      <c r="C41">
        <f>'2022 Survey Data_0'!AF41</f>
        <v>60.915755951578703</v>
      </c>
      <c r="D41">
        <f>'2022 Survey Data_0'!AE41</f>
        <v>-149.63812824776701</v>
      </c>
      <c r="E41" s="3" t="str">
        <f>'2022 Survey Data_0'!G41</f>
        <v>Placed just upstream of stage</v>
      </c>
      <c r="F41" s="6">
        <f>'2022 Survey Data_0'!AK41</f>
        <v>1.9814814797427971E-2</v>
      </c>
      <c r="G41" s="11" t="str">
        <f>'2022 Survey Data_0'!N41</f>
        <v>MT</v>
      </c>
      <c r="H41" t="str">
        <f>'2022 Survey Data_0'!AJ41</f>
        <v xml:space="preserve"> No Fish    </v>
      </c>
    </row>
    <row r="42" spans="1:8" x14ac:dyDescent="0.25">
      <c r="A42" t="str">
        <f>'2022 Survey Data_0'!AC42</f>
        <v>Cannery Rd</v>
      </c>
      <c r="B42">
        <f>'2022 Survey Data_0'!A42</f>
        <v>43</v>
      </c>
      <c r="C42">
        <f>'2022 Survey Data_0'!AF42</f>
        <v>60.522667178771002</v>
      </c>
      <c r="D42">
        <f>'2022 Survey Data_0'!AE42</f>
        <v>-151.27035540498099</v>
      </c>
      <c r="E42" s="3" t="str">
        <f>'2022 Survey Data_0'!G42</f>
        <v xml:space="preserve">Culvert partially blocked? Water beetles. </v>
      </c>
      <c r="F42" s="6">
        <f>'2022 Survey Data_0'!AK42</f>
        <v>0.98003472219716059</v>
      </c>
      <c r="G42" s="11" t="str">
        <f>'2022 Survey Data_0'!N42</f>
        <v>MT</v>
      </c>
      <c r="H42" t="str">
        <f>'2022 Survey Data_0'!AJ42</f>
        <v xml:space="preserve">1 Threespine Stickleback     </v>
      </c>
    </row>
    <row r="43" spans="1:8" x14ac:dyDescent="0.25">
      <c r="A43" t="str">
        <f>'2022 Survey Data_0'!AC43</f>
        <v>Cannery Rd</v>
      </c>
      <c r="B43">
        <f>'2022 Survey Data_0'!A43</f>
        <v>44</v>
      </c>
      <c r="C43">
        <f>'2022 Survey Data_0'!AF43</f>
        <v>60.522585832725802</v>
      </c>
      <c r="D43">
        <f>'2022 Survey Data_0'!AE43</f>
        <v>-151.270452384404</v>
      </c>
      <c r="F43" s="6">
        <f>'2022 Survey Data_0'!AK43</f>
        <v>0.97547453710285481</v>
      </c>
      <c r="G43" s="11" t="str">
        <f>'2022 Survey Data_0'!N43</f>
        <v>MT</v>
      </c>
      <c r="H43" t="str">
        <f>'2022 Survey Data_0'!AJ43</f>
        <v xml:space="preserve"> No Fish    </v>
      </c>
    </row>
    <row r="44" spans="1:8" x14ac:dyDescent="0.25">
      <c r="A44" t="str">
        <f>'2022 Survey Data_0'!AC44</f>
        <v>Cannery Rd</v>
      </c>
      <c r="B44">
        <f>'2022 Survey Data_0'!A44</f>
        <v>45</v>
      </c>
      <c r="C44">
        <f>'2022 Survey Data_0'!AF44</f>
        <v>60.522524964180398</v>
      </c>
      <c r="D44">
        <f>'2022 Survey Data_0'!AE44</f>
        <v>-151.27011613870499</v>
      </c>
      <c r="F44" s="6">
        <f>'2022 Survey Data_0'!AK44</f>
        <v>0.97277777780254837</v>
      </c>
      <c r="G44" s="11" t="str">
        <f>'2022 Survey Data_0'!N44</f>
        <v>MT</v>
      </c>
      <c r="H44" t="str">
        <f>'2022 Survey Data_0'!AJ44</f>
        <v xml:space="preserve"> No Fish    </v>
      </c>
    </row>
    <row r="45" spans="1:8" x14ac:dyDescent="0.25">
      <c r="A45" t="str">
        <f>'2022 Survey Data_0'!AC45</f>
        <v>Cannery Rd</v>
      </c>
      <c r="B45">
        <f>'2022 Survey Data_0'!A45</f>
        <v>46</v>
      </c>
      <c r="C45">
        <f>'2022 Survey Data_0'!AF45</f>
        <v>60.522377666318498</v>
      </c>
      <c r="D45">
        <f>'2022 Survey Data_0'!AE45</f>
        <v>-151.27018394174601</v>
      </c>
      <c r="F45" s="6">
        <f>'2022 Survey Data_0'!AK45</f>
        <v>0.97225694439839572</v>
      </c>
      <c r="G45" s="11" t="str">
        <f>'2022 Survey Data_0'!N45</f>
        <v>MT</v>
      </c>
      <c r="H45" t="str">
        <f>'2022 Survey Data_0'!AJ45</f>
        <v xml:space="preserve"> No Fish    </v>
      </c>
    </row>
    <row r="46" spans="1:8" x14ac:dyDescent="0.25">
      <c r="A46" t="str">
        <f>'2022 Survey Data_0'!AC46</f>
        <v>Beaver Creek Oilfield</v>
      </c>
      <c r="B46">
        <f>'2022 Survey Data_0'!A46</f>
        <v>51</v>
      </c>
      <c r="C46">
        <f>'2022 Survey Data_0'!AF46</f>
        <v>60.6505510182458</v>
      </c>
      <c r="D46">
        <f>'2022 Survey Data_0'!AE46</f>
        <v>-151.04017182241699</v>
      </c>
      <c r="E46" s="3" t="str">
        <f>'2022 Survey Data_0'!G46</f>
        <v>Water backed up, little flow.</v>
      </c>
      <c r="F46" s="6">
        <f>'2022 Survey Data_0'!AK46</f>
        <v>0.99361111110192724</v>
      </c>
      <c r="G46" s="11" t="str">
        <f>'2022 Survey Data_0'!N46</f>
        <v>MT</v>
      </c>
      <c r="H46" t="str">
        <f>'2022 Survey Data_0'!AJ46</f>
        <v xml:space="preserve"> No Fish    </v>
      </c>
    </row>
    <row r="47" spans="1:8" x14ac:dyDescent="0.25">
      <c r="A47" t="str">
        <f>'2022 Survey Data_0'!AC47</f>
        <v>Beaver Creek Oilfield-Lake Wetland Complex</v>
      </c>
      <c r="B47">
        <f>'2022 Survey Data_0'!A47</f>
        <v>53</v>
      </c>
      <c r="C47">
        <f>'2022 Survey Data_0'!AF47</f>
        <v>60.656171938636</v>
      </c>
      <c r="D47">
        <f>'2022 Survey Data_0'!AE47</f>
        <v>-151.02915000053099</v>
      </c>
      <c r="F47" s="6">
        <f>'2022 Survey Data_0'!AK47</f>
        <v>0.98633101850282401</v>
      </c>
      <c r="G47" s="11" t="str">
        <f>'2022 Survey Data_0'!N47</f>
        <v>MT</v>
      </c>
      <c r="H47" t="str">
        <f>'2022 Survey Data_0'!AJ47</f>
        <v xml:space="preserve"> No Fish    </v>
      </c>
    </row>
    <row r="48" spans="1:8" x14ac:dyDescent="0.25">
      <c r="A48" t="str">
        <f>'2022 Survey Data_0'!AC48</f>
        <v>Beaver Creek Oilfield-Lake Wetland Complex</v>
      </c>
      <c r="B48">
        <f>'2022 Survey Data_0'!A48</f>
        <v>54</v>
      </c>
      <c r="C48">
        <f>'2022 Survey Data_0'!AF48</f>
        <v>60.656248886159403</v>
      </c>
      <c r="D48">
        <f>'2022 Survey Data_0'!AE48</f>
        <v>-151.029311972166</v>
      </c>
      <c r="E48" s="3" t="str">
        <f>'2022 Survey Data_0'!G48</f>
        <v>Deeper on upstream side of this culvert</v>
      </c>
      <c r="F48" s="6">
        <f>'2022 Survey Data_0'!AK48</f>
        <v>0.98986111110571073</v>
      </c>
      <c r="G48" s="11" t="str">
        <f>'2022 Survey Data_0'!N48</f>
        <v>MT</v>
      </c>
      <c r="H48" t="str">
        <f>'2022 Survey Data_0'!AJ48</f>
        <v xml:space="preserve"> No Fish    </v>
      </c>
    </row>
    <row r="49" spans="1:8" x14ac:dyDescent="0.25">
      <c r="A49" t="str">
        <f>'2022 Survey Data_0'!AC49</f>
        <v>Beaver Creek Oilfield-Lake Wetland Complex</v>
      </c>
      <c r="B49">
        <f>'2022 Survey Data_0'!A49</f>
        <v>55</v>
      </c>
      <c r="C49">
        <f>'2022 Survey Data_0'!AF49</f>
        <v>60.657748669350703</v>
      </c>
      <c r="D49">
        <f>'2022 Survey Data_0'!AE49</f>
        <v>-151.024738943702</v>
      </c>
      <c r="F49" s="6">
        <f>'2022 Survey Data_0'!AK49</f>
        <v>0.98780092599918135</v>
      </c>
      <c r="G49" s="11" t="str">
        <f>'2022 Survey Data_0'!N49</f>
        <v>MT</v>
      </c>
      <c r="H49" t="str">
        <f>'2022 Survey Data_0'!AJ49</f>
        <v xml:space="preserve"> No Fish    </v>
      </c>
    </row>
    <row r="50" spans="1:8" x14ac:dyDescent="0.25">
      <c r="A50" t="str">
        <f>'2022 Survey Data_0'!AC50</f>
        <v>Beaver Creek Oilfield-Lake Wetland Complex</v>
      </c>
      <c r="B50">
        <f>'2022 Survey Data_0'!A50</f>
        <v>56</v>
      </c>
      <c r="C50">
        <f>'2022 Survey Data_0'!AF50</f>
        <v>60.657881534711201</v>
      </c>
      <c r="D50">
        <f>'2022 Survey Data_0'!AE50</f>
        <v>-151.02472856995701</v>
      </c>
      <c r="F50" s="6">
        <f>'2022 Survey Data_0'!AK50</f>
        <v>0.9879629630013369</v>
      </c>
      <c r="G50" s="11" t="str">
        <f>'2022 Survey Data_0'!N50</f>
        <v>MT</v>
      </c>
      <c r="H50" s="12" t="str">
        <f>'2022 Survey Data_0'!AJ50</f>
        <v xml:space="preserve"> No Fish    </v>
      </c>
    </row>
    <row r="51" spans="1:8" x14ac:dyDescent="0.25">
      <c r="A51" t="str">
        <f>'2022 Survey Data_0'!AC51</f>
        <v xml:space="preserve">Redoubt Ave </v>
      </c>
      <c r="B51">
        <f>'2022 Survey Data_0'!A51</f>
        <v>62</v>
      </c>
      <c r="C51">
        <f>'2022 Survey Data_0'!AF51</f>
        <v>60.574350528250399</v>
      </c>
      <c r="D51">
        <f>'2022 Survey Data_0'!AE51</f>
        <v>-151.26750029580199</v>
      </c>
      <c r="E51" s="3" t="str">
        <f>'2022 Survey Data_0'!G51</f>
        <v>Coho max length 130 mm</v>
      </c>
      <c r="F51" s="6">
        <f>'2022 Survey Data_0'!AK51</f>
        <v>0.98076388890331145</v>
      </c>
      <c r="G51" s="13" t="str">
        <f>'2022 Survey Data_0'!N51</f>
        <v>MT</v>
      </c>
      <c r="H51" s="15" t="str">
        <f>'2022 Survey Data_0'!AJ51</f>
        <v xml:space="preserve">8 Coho 2 Ninespine Stickleback  </v>
      </c>
    </row>
    <row r="52" spans="1:8" x14ac:dyDescent="0.25">
      <c r="A52" t="str">
        <f>'2022 Survey Data_0'!AC52</f>
        <v>Redoubt Ave</v>
      </c>
      <c r="B52">
        <f>'2022 Survey Data_0'!A52</f>
        <v>63</v>
      </c>
      <c r="C52">
        <f>'2022 Survey Data_0'!AF52</f>
        <v>60.574482585176298</v>
      </c>
      <c r="D52">
        <f>'2022 Survey Data_0'!AE52</f>
        <v>-151.26741987322799</v>
      </c>
      <c r="E52" s="3" t="str">
        <f>'2022 Survey Data_0'!G52</f>
        <v>Trap placed in deep pool; Coho max length is 120 mm</v>
      </c>
      <c r="F52" s="6">
        <f>'2022 Survey Data_0'!AK52</f>
        <v>0.98156250000465661</v>
      </c>
      <c r="G52" s="13" t="str">
        <f>'2022 Survey Data_0'!N52</f>
        <v>MT</v>
      </c>
      <c r="H52" s="17" t="str">
        <f>'2022 Survey Data_0'!AJ52</f>
        <v xml:space="preserve">7 Coho    </v>
      </c>
    </row>
    <row r="53" spans="1:8" x14ac:dyDescent="0.25">
      <c r="A53" t="str">
        <f>'2022 Survey Data_0'!AC53</f>
        <v>Processor Creek at Lawton Dr</v>
      </c>
      <c r="B53">
        <f>'2022 Survey Data_0'!A53</f>
        <v>64</v>
      </c>
      <c r="C53">
        <f>'2022 Survey Data_0'!AF53</f>
        <v>60.559737654452498</v>
      </c>
      <c r="D53">
        <f>'2022 Survey Data_0'!AE53</f>
        <v>-151.225748676504</v>
      </c>
      <c r="E53" s="3" t="str">
        <f>'2022 Survey Data_0'!G53</f>
        <v>Alaska blackfish length 80mm</v>
      </c>
      <c r="F53" s="6">
        <f>'2022 Survey Data_0'!AK53</f>
        <v>0.98131944439955987</v>
      </c>
      <c r="G53" s="11" t="str">
        <f>'2022 Survey Data_0'!N53</f>
        <v>MT</v>
      </c>
      <c r="H53" t="str">
        <f>'2022 Survey Data_0'!AJ53</f>
        <v xml:space="preserve">1 Alaska Blackfish    </v>
      </c>
    </row>
    <row r="54" spans="1:8" x14ac:dyDescent="0.25">
      <c r="A54" t="str">
        <f>'2022 Survey Data_0'!AC54</f>
        <v>Processor Creek at Lawton Dr</v>
      </c>
      <c r="B54">
        <f>'2022 Survey Data_0'!A54</f>
        <v>65</v>
      </c>
      <c r="C54">
        <f>'2022 Survey Data_0'!AF54</f>
        <v>60.559788838170697</v>
      </c>
      <c r="D54">
        <f>'2022 Survey Data_0'!AE54</f>
        <v>-151.22566128300301</v>
      </c>
      <c r="F54" s="6">
        <f>'2022 Survey Data_0'!AK54</f>
        <v>0.98759259260259569</v>
      </c>
      <c r="G54" s="11" t="str">
        <f>'2022 Survey Data_0'!N54</f>
        <v>MT</v>
      </c>
      <c r="H54" t="str">
        <f>'2022 Survey Data_0'!AJ54</f>
        <v xml:space="preserve">1 Alaska Blackfish    </v>
      </c>
    </row>
    <row r="55" spans="1:8" x14ac:dyDescent="0.25">
      <c r="A55" t="str">
        <f>'2022 Survey Data_0'!AC55</f>
        <v xml:space="preserve">Beaver Creek Oilfield </v>
      </c>
      <c r="B55">
        <f>'2022 Survey Data_0'!A55</f>
        <v>67</v>
      </c>
      <c r="C55">
        <f>'2022 Survey Data_0'!AF55</f>
        <v>60.650574203327302</v>
      </c>
      <c r="D55">
        <f>'2022 Survey Data_0'!AE55</f>
        <v>-151.04045493635999</v>
      </c>
      <c r="F55" s="6">
        <f>'2022 Survey Data_0'!AK55</f>
        <v>0.9927546296021319</v>
      </c>
      <c r="G55" s="11" t="str">
        <f>'2022 Survey Data_0'!N55</f>
        <v>MT</v>
      </c>
      <c r="H55" t="str">
        <f>'2022 Survey Data_0'!AJ55</f>
        <v xml:space="preserve"> No Fish    </v>
      </c>
    </row>
    <row r="56" spans="1:8" x14ac:dyDescent="0.25">
      <c r="A56" t="str">
        <f>'2022 Survey Data_0'!AC56</f>
        <v>Beaver Creek Oilfield-near pad</v>
      </c>
      <c r="B56">
        <f>'2022 Survey Data_0'!A56</f>
        <v>70</v>
      </c>
      <c r="C56">
        <f>'2022 Survey Data_0'!AF56</f>
        <v>60.642461613654199</v>
      </c>
      <c r="D56">
        <f>'2022 Survey Data_0'!AE56</f>
        <v>-151.04026110507499</v>
      </c>
      <c r="F56" s="6">
        <f>'2022 Survey Data_0'!AK56</f>
        <v>0.97468750000552973</v>
      </c>
      <c r="G56" s="11" t="str">
        <f>'2022 Survey Data_0'!N56</f>
        <v>MT</v>
      </c>
      <c r="H56" t="str">
        <f>'2022 Survey Data_0'!AJ56</f>
        <v xml:space="preserve"> No Fish    </v>
      </c>
    </row>
    <row r="57" spans="1:8" x14ac:dyDescent="0.25">
      <c r="A57" t="str">
        <f>'2022 Survey Data_0'!AC57</f>
        <v>Beaver Creek Oilfield-near pad</v>
      </c>
      <c r="B57">
        <f>'2022 Survey Data_0'!A57</f>
        <v>71</v>
      </c>
      <c r="C57">
        <f>'2022 Survey Data_0'!AF57</f>
        <v>60.642501813028503</v>
      </c>
      <c r="D57">
        <f>'2022 Survey Data_0'!AE57</f>
        <v>-151.04022300033699</v>
      </c>
      <c r="F57" s="6">
        <f>'2022 Survey Data_0'!AK57</f>
        <v>0.97282407410239102</v>
      </c>
      <c r="G57" s="11" t="str">
        <f>'2022 Survey Data_0'!N57</f>
        <v>MT</v>
      </c>
      <c r="H57" t="str">
        <f>'2022 Survey Data_0'!AJ57</f>
        <v xml:space="preserve"> No Fish    </v>
      </c>
    </row>
    <row r="58" spans="1:8" x14ac:dyDescent="0.25">
      <c r="A58" t="str">
        <f>'2022 Survey Data_0'!AC58</f>
        <v>Beaver Creek Oilfield-near pad</v>
      </c>
      <c r="B58">
        <f>'2022 Survey Data_0'!A58</f>
        <v>72</v>
      </c>
      <c r="C58">
        <f>'2022 Survey Data_0'!AF58</f>
        <v>60.642494774904598</v>
      </c>
      <c r="D58">
        <f>'2022 Survey Data_0'!AE58</f>
        <v>-151.040471101544</v>
      </c>
      <c r="F58" s="6">
        <f>'2022 Survey Data_0'!AK58</f>
        <v>0.97226851849700324</v>
      </c>
      <c r="G58" s="11" t="str">
        <f>'2022 Survey Data_0'!N58</f>
        <v>MT</v>
      </c>
      <c r="H58" t="str">
        <f>'2022 Survey Data_0'!AJ58</f>
        <v xml:space="preserve"> No Fish    </v>
      </c>
    </row>
    <row r="59" spans="1:8" x14ac:dyDescent="0.25">
      <c r="A59" t="str">
        <f>'2022 Survey Data_0'!AC59</f>
        <v>Beaver Creek Oilfield-near pad</v>
      </c>
      <c r="B59">
        <f>'2022 Survey Data_0'!A59</f>
        <v>73</v>
      </c>
      <c r="C59">
        <f>'2022 Survey Data_0'!AF59</f>
        <v>60.642483122206201</v>
      </c>
      <c r="D59">
        <f>'2022 Survey Data_0'!AE59</f>
        <v>-151.04053590511</v>
      </c>
      <c r="F59" s="6">
        <f>'2022 Survey Data_0'!AK59</f>
        <v>0.97107638889428927</v>
      </c>
      <c r="G59" s="11" t="str">
        <f>'2022 Survey Data_0'!N59</f>
        <v>MT</v>
      </c>
      <c r="H59" t="str">
        <f>'2022 Survey Data_0'!AJ59</f>
        <v xml:space="preserve"> No Fish    </v>
      </c>
    </row>
    <row r="60" spans="1:8" x14ac:dyDescent="0.25">
      <c r="A60" t="str">
        <f>'2022 Survey Data_0'!AC60</f>
        <v>East Finger Lake Inlet</v>
      </c>
      <c r="B60">
        <f>'2022 Survey Data_0'!A60</f>
        <v>74</v>
      </c>
      <c r="C60">
        <f>'2022 Survey Data_0'!AF60</f>
        <v>60.655190558310103</v>
      </c>
      <c r="D60">
        <f>'2022 Survey Data_0'!AE60</f>
        <v>-150.87551613391699</v>
      </c>
      <c r="F60" s="6">
        <f>'2022 Survey Data_0'!AK60</f>
        <v>1.0041087963036261</v>
      </c>
      <c r="G60" s="11" t="str">
        <f>'2022 Survey Data_0'!N60</f>
        <v>MT</v>
      </c>
      <c r="H60" t="str">
        <f>'2022 Survey Data_0'!AJ60</f>
        <v xml:space="preserve"> No Fish    </v>
      </c>
    </row>
    <row r="61" spans="1:8" x14ac:dyDescent="0.25">
      <c r="A61" t="str">
        <f>'2022 Survey Data_0'!AC61</f>
        <v>East Finger Lake Inlet</v>
      </c>
      <c r="B61">
        <f>'2022 Survey Data_0'!A61</f>
        <v>75</v>
      </c>
      <c r="C61">
        <f>'2022 Survey Data_0'!AF61</f>
        <v>60.6552321170903</v>
      </c>
      <c r="D61">
        <f>'2022 Survey Data_0'!AE61</f>
        <v>-150.87542116133099</v>
      </c>
      <c r="E61" s="3" t="str">
        <f>'2022 Survey Data_0'!G61</f>
        <v>Culvert somewhat perched</v>
      </c>
      <c r="F61" s="6">
        <f>'2022 Survey Data_0'!AK61</f>
        <v>1.0023263889015652</v>
      </c>
      <c r="G61" s="11" t="str">
        <f>'2022 Survey Data_0'!N61</f>
        <v>MT</v>
      </c>
      <c r="H61" t="str">
        <f>'2022 Survey Data_0'!AJ61</f>
        <v xml:space="preserve"> No Fish    </v>
      </c>
    </row>
    <row r="62" spans="1:8" x14ac:dyDescent="0.25">
      <c r="A62" t="str">
        <f>'2022 Survey Data_0'!AC62</f>
        <v>East Finger Lake Inlet</v>
      </c>
      <c r="B62">
        <f>'2022 Survey Data_0'!A62</f>
        <v>76</v>
      </c>
      <c r="C62">
        <f>'2022 Survey Data_0'!AF62</f>
        <v>60.654980433881001</v>
      </c>
      <c r="D62">
        <f>'2022 Survey Data_0'!AE62</f>
        <v>-150.875543210937</v>
      </c>
      <c r="F62" s="6">
        <f>'2022 Survey Data_0'!AK62</f>
        <v>0.99804398140258854</v>
      </c>
      <c r="G62" s="11" t="str">
        <f>'2022 Survey Data_0'!N62</f>
        <v>MT</v>
      </c>
      <c r="H62" t="str">
        <f>'2022 Survey Data_0'!AJ62</f>
        <v xml:space="preserve"> No Fish    </v>
      </c>
    </row>
    <row r="63" spans="1:8" x14ac:dyDescent="0.25">
      <c r="A63" t="str">
        <f>'2022 Survey Data_0'!AC63</f>
        <v>East Finger Lake Inlet</v>
      </c>
      <c r="B63">
        <f>'2022 Survey Data_0'!A63</f>
        <v>77</v>
      </c>
      <c r="C63">
        <f>'2022 Survey Data_0'!AF63</f>
        <v>60.654923542683399</v>
      </c>
      <c r="D63">
        <f>'2022 Survey Data_0'!AE63</f>
        <v>-150.87559194364201</v>
      </c>
      <c r="F63" s="6">
        <f>'2022 Survey Data_0'!AK63</f>
        <v>0.99623842599976342</v>
      </c>
      <c r="G63" s="11" t="str">
        <f>'2022 Survey Data_0'!N63</f>
        <v>MT</v>
      </c>
      <c r="H63" t="str">
        <f>'2022 Survey Data_0'!AJ63</f>
        <v xml:space="preserve"> No Fish    </v>
      </c>
    </row>
    <row r="64" spans="1:8" x14ac:dyDescent="0.25">
      <c r="A64" t="str">
        <f>'2022 Survey Data_0'!AC64</f>
        <v>East Finger Lake Inlet</v>
      </c>
      <c r="B64">
        <f>'2022 Survey Data_0'!A64</f>
        <v>78</v>
      </c>
      <c r="C64">
        <f>'2022 Survey Data_0'!AF64</f>
        <v>60.654700761845902</v>
      </c>
      <c r="D64">
        <f>'2022 Survey Data_0'!AE64</f>
        <v>-150.875765746989</v>
      </c>
      <c r="F64" s="6">
        <f>'2022 Survey Data_0'!AK64</f>
        <v>0.98886574080097489</v>
      </c>
      <c r="G64" s="11" t="str">
        <f>'2022 Survey Data_0'!N64</f>
        <v>MT</v>
      </c>
      <c r="H64" t="str">
        <f>'2022 Survey Data_0'!AJ64</f>
        <v xml:space="preserve"> No Fish    </v>
      </c>
    </row>
    <row r="65" spans="1:8" x14ac:dyDescent="0.25">
      <c r="A65" t="str">
        <f>'2022 Survey Data_0'!AC65</f>
        <v>Mid Finger Lakes</v>
      </c>
      <c r="B65">
        <f>'2022 Survey Data_0'!A65</f>
        <v>79</v>
      </c>
      <c r="C65">
        <f>'2022 Survey Data_0'!AF65</f>
        <v>60.660115376302798</v>
      </c>
      <c r="D65">
        <f>'2022 Survey Data_0'!AE65</f>
        <v>-150.882729049592</v>
      </c>
      <c r="F65" s="6">
        <f>'2022 Survey Data_0'!AK65</f>
        <v>0.98837962959805736</v>
      </c>
      <c r="G65" s="11" t="str">
        <f>'2022 Survey Data_0'!N65</f>
        <v>MT</v>
      </c>
      <c r="H65" t="str">
        <f>'2022 Survey Data_0'!AJ65</f>
        <v xml:space="preserve"> No Fish    </v>
      </c>
    </row>
    <row r="66" spans="1:8" x14ac:dyDescent="0.25">
      <c r="A66" t="str">
        <f>'2022 Survey Data_0'!AC66</f>
        <v>Mid Finger Lakes</v>
      </c>
      <c r="B66">
        <f>'2022 Survey Data_0'!A66</f>
        <v>80</v>
      </c>
      <c r="C66">
        <f>'2022 Survey Data_0'!AF66</f>
        <v>60.659910472257799</v>
      </c>
      <c r="D66">
        <f>'2022 Survey Data_0'!AE66</f>
        <v>-150.882657865292</v>
      </c>
      <c r="F66" s="6">
        <f>'2022 Survey Data_0'!AK66</f>
        <v>0.98583333340502577</v>
      </c>
      <c r="G66" s="11" t="str">
        <f>'2022 Survey Data_0'!N66</f>
        <v>MT</v>
      </c>
      <c r="H66" t="str">
        <f>'2022 Survey Data_0'!AJ66</f>
        <v xml:space="preserve"> No Fish    </v>
      </c>
    </row>
    <row r="67" spans="1:8" x14ac:dyDescent="0.25">
      <c r="A67" t="str">
        <f>'2022 Survey Data_0'!AC67</f>
        <v>Mid Finger Lakes</v>
      </c>
      <c r="B67">
        <f>'2022 Survey Data_0'!A67</f>
        <v>81</v>
      </c>
      <c r="C67">
        <f>'2022 Survey Data_0'!AF67</f>
        <v>60.659893795617499</v>
      </c>
      <c r="D67">
        <f>'2022 Survey Data_0'!AE67</f>
        <v>-150.882616422415</v>
      </c>
      <c r="F67" s="6">
        <f>'2022 Survey Data_0'!AK67</f>
        <v>0.98542824080504943</v>
      </c>
      <c r="G67" s="11" t="str">
        <f>'2022 Survey Data_0'!N67</f>
        <v>MT</v>
      </c>
      <c r="H67" s="12" t="str">
        <f>'2022 Survey Data_0'!AJ67</f>
        <v xml:space="preserve"> No Fish    </v>
      </c>
    </row>
    <row r="68" spans="1:8" x14ac:dyDescent="0.25">
      <c r="A68" t="str">
        <f>'2022 Survey Data_0'!AC68</f>
        <v>Bridge at RR MP 15.2</v>
      </c>
      <c r="B68">
        <f>'2022 Survey Data_0'!A68</f>
        <v>82</v>
      </c>
      <c r="C68">
        <f>'2022 Survey Data_0'!AF68</f>
        <v>60.294722734428298</v>
      </c>
      <c r="D68">
        <f>'2022 Survey Data_0'!AE68</f>
        <v>-149.33198122041401</v>
      </c>
      <c r="F68" s="6">
        <f>'2022 Survey Data_0'!AK68</f>
        <v>0.125</v>
      </c>
      <c r="G68" s="13" t="str">
        <f>'2022 Survey Data_0'!N68</f>
        <v>MT</v>
      </c>
      <c r="H68" s="17" t="str">
        <f>'2022 Survey Data_0'!AJ68</f>
        <v xml:space="preserve">3 Coho 4 Threespine Stickleback   </v>
      </c>
    </row>
    <row r="69" spans="1:8" x14ac:dyDescent="0.25">
      <c r="A69" t="str">
        <f>'2022 Survey Data_0'!AC69</f>
        <v xml:space="preserve">Bridge at RR MP 15.2 </v>
      </c>
      <c r="B69">
        <f>'2022 Survey Data_0'!A69</f>
        <v>83</v>
      </c>
      <c r="C69">
        <f>'2022 Survey Data_0'!AF69</f>
        <v>60.294720763984898</v>
      </c>
      <c r="D69">
        <f>'2022 Survey Data_0'!AE69</f>
        <v>-149.33193695982999</v>
      </c>
      <c r="F69" s="6">
        <f>'2022 Survey Data_0'!AK69</f>
        <v>0.125</v>
      </c>
      <c r="G69" s="13" t="str">
        <f>'2022 Survey Data_0'!N69</f>
        <v>MT</v>
      </c>
      <c r="H69" s="17" t="str">
        <f>'2022 Survey Data_0'!AJ69</f>
        <v xml:space="preserve">2 Coho 2 Threespine Stickleback   </v>
      </c>
    </row>
    <row r="70" spans="1:8" x14ac:dyDescent="0.25">
      <c r="A70" t="str">
        <f>'2022 Survey Data_0'!AC70</f>
        <v>Bridge at RR MP 15.2</v>
      </c>
      <c r="B70">
        <f>'2022 Survey Data_0'!A70</f>
        <v>85</v>
      </c>
      <c r="C70">
        <f>'2022 Survey Data_0'!AF70</f>
        <v>60.294727947018202</v>
      </c>
      <c r="D70">
        <f>'2022 Survey Data_0'!AE70</f>
        <v>-149.332181056232</v>
      </c>
      <c r="F70" s="6">
        <f>'2022 Survey Data_0'!AK70</f>
        <v>0.125</v>
      </c>
      <c r="G70" s="11" t="str">
        <f>'2022 Survey Data_0'!N70</f>
        <v>MT</v>
      </c>
      <c r="H70" t="str">
        <f>'2022 Survey Data_0'!AJ70</f>
        <v xml:space="preserve"> No Fish    </v>
      </c>
    </row>
    <row r="71" spans="1:8" x14ac:dyDescent="0.25">
      <c r="A71" t="str">
        <f>'2022 Survey Data_0'!AC71</f>
        <v>Bridge at RR MP 15.2</v>
      </c>
      <c r="B71">
        <f>'2022 Survey Data_0'!A71</f>
        <v>86</v>
      </c>
      <c r="C71">
        <f>'2022 Survey Data_0'!AF71</f>
        <v>60.294722993160399</v>
      </c>
      <c r="D71">
        <f>'2022 Survey Data_0'!AE71</f>
        <v>-149.33212270763801</v>
      </c>
      <c r="F71" s="6">
        <f>'2022 Survey Data_0'!AK71</f>
        <v>0.125</v>
      </c>
      <c r="G71" s="11" t="str">
        <f>'2022 Survey Data_0'!N71</f>
        <v>MT</v>
      </c>
      <c r="H71" s="12" t="str">
        <f>'2022 Survey Data_0'!AJ71</f>
        <v xml:space="preserve">4 Threespine Stickleback     </v>
      </c>
    </row>
    <row r="72" spans="1:8" ht="30" x14ac:dyDescent="0.25">
      <c r="A72" t="str">
        <f>'2022 Survey Data_0'!AC72</f>
        <v>Bridge at RR MP 15.6</v>
      </c>
      <c r="B72">
        <f>'2022 Survey Data_0'!A72</f>
        <v>87</v>
      </c>
      <c r="C72">
        <f>'2022 Survey Data_0'!AF72</f>
        <v>60.3014550157706</v>
      </c>
      <c r="D72">
        <f>'2022 Survey Data_0'!AE72</f>
        <v>-149.33155764130601</v>
      </c>
      <c r="E72" s="3" t="str">
        <f>'2022 Survey Data_0'!G72</f>
        <v xml:space="preserve">More flow with a defined channel at this location; good fish habitat here. AKRR replacing this bridge in coming years. </v>
      </c>
      <c r="F72" s="6">
        <f>'2022 Survey Data_0'!AK72</f>
        <v>0.10416666659875773</v>
      </c>
      <c r="G72" s="13" t="str">
        <f>'2022 Survey Data_0'!N72</f>
        <v>MT</v>
      </c>
      <c r="H72" s="17" t="str">
        <f>'2022 Survey Data_0'!AJ72</f>
        <v xml:space="preserve">7 Coho    </v>
      </c>
    </row>
    <row r="73" spans="1:8" x14ac:dyDescent="0.25">
      <c r="A73" t="str">
        <f>'2022 Survey Data_0'!AC73</f>
        <v xml:space="preserve">Bridge at RR MP 15.6 </v>
      </c>
      <c r="B73">
        <f>'2022 Survey Data_0'!A73</f>
        <v>88</v>
      </c>
      <c r="C73">
        <f>'2022 Survey Data_0'!AF73</f>
        <v>60.3014417970182</v>
      </c>
      <c r="D73">
        <f>'2022 Survey Data_0'!AE73</f>
        <v>-149.331423502717</v>
      </c>
      <c r="E73" s="3" t="str">
        <f>'2022 Survey Data_0'!G73</f>
        <v xml:space="preserve">Good fish habitat; largest coho 120 mm, smallest 70mm. No photos. </v>
      </c>
      <c r="F73" s="6">
        <f>'2022 Survey Data_0'!AK73</f>
        <v>0.10416666659875773</v>
      </c>
      <c r="G73" s="13" t="str">
        <f>'2022 Survey Data_0'!N73</f>
        <v>MT</v>
      </c>
      <c r="H73" s="15" t="str">
        <f>'2022 Survey Data_0'!AJ73</f>
        <v xml:space="preserve">7 Coho    </v>
      </c>
    </row>
    <row r="74" spans="1:8" x14ac:dyDescent="0.25">
      <c r="A74" t="str">
        <f>'2022 Survey Data_0'!AC74</f>
        <v xml:space="preserve">Bridge at RR MP 15.6 </v>
      </c>
      <c r="B74">
        <f>'2022 Survey Data_0'!A74</f>
        <v>89</v>
      </c>
      <c r="C74">
        <f>'2022 Survey Data_0'!AF74</f>
        <v>60.3014206749585</v>
      </c>
      <c r="D74">
        <f>'2022 Survey Data_0'!AE74</f>
        <v>-149.33115523682301</v>
      </c>
      <c r="F74" s="6">
        <f>'2022 Survey Data_0'!AK74</f>
        <v>0.10416666659875773</v>
      </c>
      <c r="G74" s="11" t="str">
        <f>'2022 Survey Data_0'!N74</f>
        <v>MT</v>
      </c>
      <c r="H74" t="str">
        <f>'2022 Survey Data_0'!AJ74</f>
        <v xml:space="preserve"> No Fish    </v>
      </c>
    </row>
    <row r="75" spans="1:8" x14ac:dyDescent="0.25">
      <c r="A75" t="str">
        <f>'2022 Survey Data_0'!AC75</f>
        <v xml:space="preserve">Bridge at RR MP 15.6 </v>
      </c>
      <c r="B75">
        <f>'2022 Survey Data_0'!A75</f>
        <v>90</v>
      </c>
      <c r="C75">
        <f>'2022 Survey Data_0'!AF75</f>
        <v>60.301362238383803</v>
      </c>
      <c r="D75">
        <f>'2022 Survey Data_0'!AE75</f>
        <v>-149.33109073970601</v>
      </c>
      <c r="F75" s="6">
        <f>'2022 Survey Data_0'!AK75</f>
        <v>0.10416666659875773</v>
      </c>
      <c r="G75" s="11" t="str">
        <f>'2022 Survey Data_0'!N75</f>
        <v>MT</v>
      </c>
      <c r="H75" t="str">
        <f>'2022 Survey Data_0'!AJ75</f>
        <v xml:space="preserve"> No Fish    </v>
      </c>
    </row>
    <row r="76" spans="1:8" x14ac:dyDescent="0.25">
      <c r="A76" t="str">
        <f>'2022 Survey Data_0'!AC76</f>
        <v>Bridge at RR MP 15.9</v>
      </c>
      <c r="B76">
        <f>'2022 Survey Data_0'!A76</f>
        <v>91</v>
      </c>
      <c r="C76">
        <f>'2022 Survey Data_0'!AF76</f>
        <v>60.304572261361699</v>
      </c>
      <c r="D76">
        <f>'2022 Survey Data_0'!AE76</f>
        <v>-149.33179492988</v>
      </c>
      <c r="F76" s="6">
        <f>'2022 Survey Data_0'!AK76</f>
        <v>8.3333333401242271E-2</v>
      </c>
      <c r="G76" s="11" t="str">
        <f>'2022 Survey Data_0'!N76</f>
        <v>MT</v>
      </c>
      <c r="H76" t="str">
        <f>'2022 Survey Data_0'!AJ76</f>
        <v xml:space="preserve">1 Threespine Stickleback     </v>
      </c>
    </row>
    <row r="77" spans="1:8" x14ac:dyDescent="0.25">
      <c r="A77" t="str">
        <f>'2022 Survey Data_0'!AC77</f>
        <v>Bridge at RR MP 15.9</v>
      </c>
      <c r="B77">
        <f>'2022 Survey Data_0'!A77</f>
        <v>92</v>
      </c>
      <c r="C77">
        <f>'2022 Survey Data_0'!AF77</f>
        <v>60.3044978380263</v>
      </c>
      <c r="D77">
        <f>'2022 Survey Data_0'!AE77</f>
        <v>-149.33182159396301</v>
      </c>
      <c r="F77" s="6">
        <f>'2022 Survey Data_0'!AK77</f>
        <v>8.3333333401242271E-2</v>
      </c>
      <c r="G77" s="11" t="str">
        <f>'2022 Survey Data_0'!N77</f>
        <v>MT</v>
      </c>
      <c r="H77" s="12" t="str">
        <f>'2022 Survey Data_0'!AJ77</f>
        <v xml:space="preserve"> No Fish    </v>
      </c>
    </row>
    <row r="78" spans="1:8" x14ac:dyDescent="0.25">
      <c r="A78" t="str">
        <f>'2022 Survey Data_0'!AC78</f>
        <v xml:space="preserve">Bridge at RR MP 15.9 </v>
      </c>
      <c r="B78">
        <f>'2022 Survey Data_0'!A78</f>
        <v>93</v>
      </c>
      <c r="C78">
        <f>'2022 Survey Data_0'!AF78</f>
        <v>60.304625547768097</v>
      </c>
      <c r="D78">
        <f>'2022 Survey Data_0'!AE78</f>
        <v>-149.33153218639299</v>
      </c>
      <c r="E78" s="3" t="str">
        <f>'2022 Survey Data_0'!G78</f>
        <v>Largest coho 110 mm, smallest 65mm.</v>
      </c>
      <c r="F78" s="6">
        <f>'2022 Survey Data_0'!AK78</f>
        <v>8.3333333401242271E-2</v>
      </c>
      <c r="G78" s="13" t="str">
        <f>'2022 Survey Data_0'!N78</f>
        <v>MT</v>
      </c>
      <c r="H78" s="15" t="str">
        <f>'2022 Survey Data_0'!AJ78</f>
        <v xml:space="preserve">7 Coho    </v>
      </c>
    </row>
    <row r="79" spans="1:8" x14ac:dyDescent="0.25">
      <c r="A79" t="str">
        <f>'2022 Survey Data_0'!AC79</f>
        <v xml:space="preserve">Bridge at RR MP 15.9 </v>
      </c>
      <c r="B79">
        <f>'2022 Survey Data_0'!A79</f>
        <v>94</v>
      </c>
      <c r="C79">
        <f>'2022 Survey Data_0'!AF79</f>
        <v>60.304561746069602</v>
      </c>
      <c r="D79">
        <f>'2022 Survey Data_0'!AE79</f>
        <v>-149.33157496629201</v>
      </c>
      <c r="F79" s="6">
        <f>'2022 Survey Data_0'!AK79</f>
        <v>8.3333333401242271E-2</v>
      </c>
      <c r="G79" s="11" t="str">
        <f>'2022 Survey Data_0'!N79</f>
        <v>MT</v>
      </c>
      <c r="H79" t="str">
        <f>'2022 Survey Data_0'!AJ79</f>
        <v xml:space="preserve"> No Fish    </v>
      </c>
    </row>
    <row r="80" spans="1:8" x14ac:dyDescent="0.25">
      <c r="A80" t="str">
        <f>'2022 Survey Data_0'!AC80</f>
        <v>Bridge at MP 16.2</v>
      </c>
      <c r="B80">
        <f>'2022 Survey Data_0'!A80</f>
        <v>95</v>
      </c>
      <c r="C80">
        <f>'2022 Survey Data_0'!AF80</f>
        <v>60.309784470242498</v>
      </c>
      <c r="D80">
        <f>'2022 Survey Data_0'!AE80</f>
        <v>-149.32927667324299</v>
      </c>
      <c r="E80" s="3" t="str">
        <f>'2022 Survey Data_0'!G80</f>
        <v>Pinch point between two wetlands</v>
      </c>
      <c r="F80" s="6">
        <f>'2022 Survey Data_0'!AK80</f>
        <v>6.25E-2</v>
      </c>
      <c r="G80" s="11" t="str">
        <f>'2022 Survey Data_0'!N80</f>
        <v>MT</v>
      </c>
      <c r="H80" t="str">
        <f>'2022 Survey Data_0'!AJ80</f>
        <v xml:space="preserve"> No Fish    </v>
      </c>
    </row>
    <row r="81" spans="1:8" x14ac:dyDescent="0.25">
      <c r="A81" t="str">
        <f>'2022 Survey Data_0'!AC81</f>
        <v>Bridge at MP16.2</v>
      </c>
      <c r="B81">
        <f>'2022 Survey Data_0'!A81</f>
        <v>96</v>
      </c>
      <c r="C81">
        <f>'2022 Survey Data_0'!AF81</f>
        <v>60.309433793635201</v>
      </c>
      <c r="D81">
        <f>'2022 Survey Data_0'!AE81</f>
        <v>-149.32916864012299</v>
      </c>
      <c r="E81" s="3" t="str">
        <f>'2022 Survey Data_0'!G81</f>
        <v>Wetland, almost standing water</v>
      </c>
      <c r="F81" s="6">
        <f>'2022 Survey Data_0'!AK81</f>
        <v>6.25E-2</v>
      </c>
      <c r="G81" s="11" t="str">
        <f>'2022 Survey Data_0'!N81</f>
        <v>MT</v>
      </c>
      <c r="H81" t="str">
        <f>'2022 Survey Data_0'!AJ81</f>
        <v xml:space="preserve"> No Fish    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2022 Survey Data_0</vt:lpstr>
      <vt:lpstr>Nomination Conversion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Cafferty, Kaitlynn</dc:creator>
  <cp:lastModifiedBy>Cafferty, Kaitlynn</cp:lastModifiedBy>
  <dcterms:created xsi:type="dcterms:W3CDTF">2022-09-22T23:07:19Z</dcterms:created>
  <dcterms:modified xsi:type="dcterms:W3CDTF">2022-09-26T18:56:03Z</dcterms:modified>
</cp:coreProperties>
</file>